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225" windowWidth="19020" windowHeight="11775" activeTab="4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Prihodi'!$A$2:$F$109</definedName>
    <definedName name="_xlnm._FilterDatabase" localSheetId="2" hidden="1">'Opći dio - Rashodi'!$A$2:$D$107</definedName>
    <definedName name="_xlnm.Print_Area" localSheetId="3">'Plan prih. po izvorima'!$A$1:$K$65</definedName>
    <definedName name="_xlnm.Print_Area" localSheetId="4">'Plan rash. i izdat. po izvorima'!$A$1:$AC$230</definedName>
    <definedName name="_xlnm.Print_Area" localSheetId="0">'Sažetak općeg dijela'!$A$2:$H$26</definedName>
    <definedName name="_xlnm.Print_Titles" localSheetId="3">'Plan prih. po izvorima'!$1:$1</definedName>
    <definedName name="_xlnm.Print_Titles" localSheetId="4">'Plan rash. i izdat. po izvorima'!$1:$3</definedName>
  </definedNames>
  <calcPr calcId="162913"/>
</workbook>
</file>

<file path=xl/sharedStrings.xml><?xml version="1.0" encoding="utf-8"?>
<sst xmlns="http://schemas.openxmlformats.org/spreadsheetml/2006/main" count="717" uniqueCount="397">
  <si>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</si>
  <si>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</si>
  <si>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</si>
  <si>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</si>
  <si>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</si>
  <si>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</si>
  <si>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</si>
  <si>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</si>
  <si>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</si>
  <si>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</si>
  <si>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</si>
  <si>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</si>
  <si>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</si>
  <si>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</si>
  <si>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</si>
  <si>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</si>
  <si>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</si>
  <si>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</si>
  <si>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</si>
  <si>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</si>
  <si>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</si>
  <si>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</si>
  <si>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</si>
  <si>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</si>
  <si>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</si>
  <si>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</si>
  <si>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</si>
  <si>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</si>
  <si>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</si>
  <si>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</si>
  <si>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</si>
  <si>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</si>
  <si>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</si>
  <si>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</si>
  <si>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</si>
  <si>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</si>
  <si>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</si>
  <si>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</si>
  <si>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</si>
  <si>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</si>
  <si>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</si>
  <si>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</si>
  <si>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</si>
  <si>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</si>
  <si>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</si>
  <si>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</si>
  <si>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</si>
  <si>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</si>
  <si>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</si>
  <si>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</si>
  <si>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</si>
  <si>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</si>
  <si>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</si>
  <si>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</si>
  <si>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</si>
  <si>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</si>
  <si>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</si>
  <si>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</si>
  <si>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</si>
  <si>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</si>
  <si>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</si>
  <si>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</si>
  <si>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</si>
  <si>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</si>
  <si>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</si>
  <si>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</si>
  <si>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</si>
  <si>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</si>
  <si>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</si>
  <si>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</si>
  <si>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</si>
  <si>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</si>
  <si>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</si>
  <si>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</si>
  <si>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</si>
  <si>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</si>
  <si>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</si>
  <si>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</si>
  <si>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</si>
  <si>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</si>
  <si>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</si>
  <si>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</si>
  <si>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</si>
  <si>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</si>
  <si>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</si>
  <si>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</si>
  <si>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</si>
  <si>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</si>
  <si>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</si>
  <si>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</si>
  <si>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</si>
  <si>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</si>
  <si>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</si>
  <si>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</si>
  <si>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</si>
  <si>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</si>
  <si>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</si>
  <si>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</si>
  <si>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</si>
  <si>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</si>
  <si>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</si>
  <si>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</si>
  <si>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</si>
  <si>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</si>
  <si>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</si>
  <si>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</si>
  <si>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</si>
  <si>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</si>
  <si>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</si>
  <si>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</si>
  <si>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</si>
  <si>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</si>
  <si>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</si>
  <si>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</si>
  <si>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</si>
  <si>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</si>
  <si>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</si>
  <si>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</si>
  <si>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</si>
  <si>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</si>
  <si>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</si>
  <si>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</si>
  <si>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</si>
  <si>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</si>
  <si>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</si>
  <si>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</si>
  <si>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</si>
  <si>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</si>
  <si>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</si>
  <si>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</si>
  <si>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</si>
  <si>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</si>
  <si>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</si>
  <si>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</si>
  <si>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</si>
  <si>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</si>
  <si>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</si>
  <si>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</si>
  <si>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</si>
  <si>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</si>
  <si>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</si>
  <si>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</si>
  <si>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</si>
  <si>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</si>
  <si>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</si>
  <si>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</si>
  <si>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</si>
  <si>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</si>
  <si>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</si>
  <si>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</si>
  <si>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</si>
  <si>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</si>
  <si>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</si>
  <si>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</si>
  <si>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</si>
  <si>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</si>
  <si>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</si>
  <si>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</si>
  <si>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</si>
  <si>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</si>
  <si>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</si>
  <si>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</si>
  <si>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</si>
  <si>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</si>
  <si>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</si>
  <si>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</si>
  <si>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</si>
  <si>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</si>
  <si>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</si>
  <si>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</si>
  <si>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</si>
  <si>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</si>
  <si>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</si>
  <si>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</si>
  <si>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</si>
  <si>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</si>
  <si>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</si>
  <si>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</si>
  <si>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</si>
  <si>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</si>
  <si>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</si>
  <si>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</si>
  <si>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</si>
  <si>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</si>
  <si>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</si>
  <si>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</si>
  <si>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</si>
  <si>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</si>
  <si>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</si>
  <si>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</si>
  <si>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</si>
  <si>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</si>
  <si>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</si>
  <si>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</si>
  <si>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</si>
  <si>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</si>
  <si>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</si>
  <si>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</si>
  <si>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</si>
  <si>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</si>
  <si>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</si>
  <si>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</si>
  <si>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</si>
  <si>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</si>
  <si>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</si>
  <si>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</si>
  <si>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</si>
  <si>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</si>
  <si>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</si>
  <si>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</si>
  <si>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</si>
  <si>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</si>
  <si>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</si>
  <si>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</si>
  <si>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</si>
  <si>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</si>
  <si>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</si>
  <si>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</si>
  <si>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</si>
  <si>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</si>
  <si>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</si>
  <si>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</si>
  <si>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</si>
  <si>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</si>
  <si>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</si>
  <si>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</si>
  <si>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</si>
  <si>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</si>
  <si>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</si>
  <si>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</si>
  <si>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</si>
  <si>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</si>
  <si>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</si>
  <si>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</si>
  <si>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</si>
  <si>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</si>
  <si>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</si>
  <si>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</si>
  <si>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</si>
  <si>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</si>
  <si>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</si>
  <si>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</si>
  <si>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</si>
  <si>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</si>
  <si>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</si>
  <si>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</si>
  <si>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</si>
  <si>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</si>
  <si>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</si>
  <si>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</si>
  <si>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</si>
  <si>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</si>
  <si>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</si>
  <si>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</si>
  <si>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</si>
  <si>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</si>
  <si>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</si>
  <si>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</si>
  <si>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</si>
  <si>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</si>
  <si>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</si>
  <si>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</si>
  <si>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</si>
  <si>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</si>
  <si>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</si>
  <si>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</si>
  <si>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</si>
  <si>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</si>
  <si>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</si>
  <si>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</si>
  <si>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</si>
  <si>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</si>
  <si>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</si>
  <si>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</si>
  <si>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</si>
  <si>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</si>
  <si>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</si>
  <si>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</si>
  <si>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</si>
  <si>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</si>
  <si>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</si>
  <si>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</si>
  <si>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</si>
  <si>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</si>
  <si>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</si>
  <si>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</si>
  <si>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</si>
  <si>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</si>
  <si>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</si>
  <si>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</si>
  <si>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</si>
  <si>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</si>
  <si>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</si>
  <si>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</si>
  <si>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</si>
  <si>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</si>
  <si>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</si>
  <si>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</si>
  <si>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</si>
  <si>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</si>
  <si>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</si>
  <si>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</si>
  <si>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</si>
  <si>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</si>
  <si>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</si>
  <si>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</si>
  <si>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</si>
  <si>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</si>
  <si>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</si>
  <si>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</si>
  <si>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</si>
  <si>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</si>
  <si>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</si>
  <si>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</si>
  <si>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</si>
  <si>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</si>
  <si>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</si>
  <si>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</si>
  <si>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</si>
  <si>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</si>
  <si>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</si>
  <si>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</si>
  <si>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</si>
  <si>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</si>
  <si>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Primorsko-goranska županija 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</si>
  <si>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</si>
  <si>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</si>
  <si>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</si>
  <si>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</si>
  <si>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</si>
  <si>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</si>
  <si>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</si>
  <si>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</si>
  <si>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</si>
  <si>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</si>
  <si>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</si>
  <si>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</si>
  <si>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</si>
  <si>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 xml:space="preserve"> IZNAD ZAKONSKOG STANDARDA -------------------- USTANOVA  </t>
  </si>
  <si>
    <t>Produženi boravak učenika putnika</t>
  </si>
  <si>
    <t>Natjecanja i smotre u znanju, vještinama i sposobnostima</t>
  </si>
  <si>
    <t>Sufinanciranje pomoćnika u nastavi</t>
  </si>
  <si>
    <t>Naknada građanima i kućanstvima</t>
  </si>
  <si>
    <t xml:space="preserve">Školska shema </t>
  </si>
  <si>
    <t>Materijal i sirovine -EU PROJEKT</t>
  </si>
  <si>
    <t>Materijal i sirovine-PDV</t>
  </si>
  <si>
    <t>Sufinanciranje cijena usluge,participacije i slično</t>
  </si>
  <si>
    <t>Pomoći od izvanproračunskih korisnika</t>
  </si>
  <si>
    <t>Tekuće pomoći od izvanproračunskih korisnika</t>
  </si>
  <si>
    <t>Tekuće pomoći od HZMO-a,HZZ-a i HZZO-a</t>
  </si>
  <si>
    <t>Knjige</t>
  </si>
  <si>
    <t>2021.</t>
  </si>
  <si>
    <t>Ukupno prihodi i primici za 2021.</t>
  </si>
  <si>
    <t>Prihodi s naslova osiguranja,refundacije štete i totalne štete</t>
  </si>
  <si>
    <t>Plan 2021.</t>
  </si>
  <si>
    <t>K</t>
  </si>
  <si>
    <t>Opremanje ustanova školstva</t>
  </si>
  <si>
    <t>2022.</t>
  </si>
  <si>
    <t>Ukupno prihodi i primici za 2022.</t>
  </si>
  <si>
    <t>Projekcija 2022.</t>
  </si>
  <si>
    <t>Plan 2022.</t>
  </si>
  <si>
    <t>Pomoći JLS</t>
  </si>
  <si>
    <t>Financira država/
ministarstva -   Pomoći</t>
  </si>
  <si>
    <t>PRORAČUNSKI KORISNIK</t>
  </si>
  <si>
    <t>Izgradnja i rekonstrukcija objekta osnovnog školstva</t>
  </si>
  <si>
    <t>Naknade građanima i kućanstvima na temelju osiguranja i drugih naknada</t>
  </si>
  <si>
    <t>Program za poticanje dodatnog odgojno-obrazovnog stvaralaštva (Školski kurikulum)</t>
  </si>
  <si>
    <t>FIN. PLANA RASHODA I IZDATAKA ZA 2021.</t>
  </si>
  <si>
    <t>FIN. PLANA RASHODA I IZDATAKA ZA 2022.</t>
  </si>
  <si>
    <t>FIN. PLANA RASHODA I IZDATAKA ZA 2023.</t>
  </si>
  <si>
    <t>PGŽ</t>
  </si>
  <si>
    <t>Financira država/
ministarstva Pomoći</t>
  </si>
  <si>
    <t>65264 PRIHODI ZA POSEBNE NAMJENE</t>
  </si>
  <si>
    <t>66151 PRIHODI OD PRUŽENIH USLUGA</t>
  </si>
  <si>
    <t>67111 PGŽ DEC</t>
  </si>
  <si>
    <t>67111 SUF.RADA POMOĆNIKA U NASTAVI</t>
  </si>
  <si>
    <t>67111 PROGRAM ŠKOLSKOG KURIKULUMA</t>
  </si>
  <si>
    <t>67111 PROJEKT ŠKOLSKA SHEMA</t>
  </si>
  <si>
    <t>63612 TEK.POMOĆI DRŽAVNI PRORAČUN</t>
  </si>
  <si>
    <t>63622 KAPITALNE POMOĆI DRŽAVNI PRORAČUN</t>
  </si>
  <si>
    <t>72119 PRIHODI OD PRODAJE NEFI.IM.</t>
  </si>
  <si>
    <t>63613 TEK.POMOĆI PRORAČUN JLS KOJE NISU NADLEŽNE</t>
  </si>
  <si>
    <t>65267 PRIHODI S NASLOVA OSIGURANJA ŠTETA</t>
  </si>
  <si>
    <t>66321 KAPITALNE DONACIJE FIZ.OSOBA</t>
  </si>
  <si>
    <t>64132 PRIHODI OD KAMATA NA DEPOZITE PO VIĐENJU</t>
  </si>
  <si>
    <t>Oznaka                                rač.iz                                      računskog                                         plana</t>
  </si>
  <si>
    <t>Oznaka                        rač.iz                                      računskog                                         plana</t>
  </si>
  <si>
    <t>2023.</t>
  </si>
  <si>
    <t>Ukupno prihodi i primici za 2023.</t>
  </si>
  <si>
    <t>67111 PGŽ NATJECANJA SUSRETI I SMOTRE</t>
  </si>
  <si>
    <t>Plan 2023.</t>
  </si>
  <si>
    <t>Projekcija 2023.</t>
  </si>
  <si>
    <t>PRIJEDLOG FINANCIJSKOG PLANA (OŠ VIKTORA CARA EMINA ) ZA 2021. I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</si>
  <si>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</si>
  <si>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</si>
  <si>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</si>
  <si>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FINANCIJSKI PLAN RASHODA I IZDATAKA ZA RAZDOBLJE 2021.-2022.-2023.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</si>
</sst>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>
    <font>
      <sz val="10"/>
      <color indexed="8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7.5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sz val="7.5"/>
      <name val="Arial"/>
      <family val="2"/>
    </font>
    <font>
      <sz val="9"/>
      <color rgb="FFFF0000"/>
      <name val="Arial"/>
      <family val="2"/>
    </font>
    <font>
      <b/>
      <sz val="7.5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i/>
      <sz val="9"/>
      <color theme="1"/>
      <name val="Arial"/>
      <family val="2"/>
    </font>
    <font>
      <i/>
      <sz val="10"/>
      <name val="Arial"/>
      <family val="2"/>
    </font>
    <font>
      <i/>
      <sz val="9"/>
      <color rgb="FFFF0000"/>
      <name val="Arial"/>
      <family val="2"/>
    </font>
    <font>
      <i/>
      <sz val="10"/>
      <color rgb="FFFF000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rgb="FFFF0000"/>
      <name val="Arial"/>
      <family val="2"/>
    </font>
    <font>
      <b/>
      <i/>
      <sz val="11"/>
      <color indexed="8"/>
      <name val="Calibri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</cellStyleXfs>
  <cellXfs count="23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/>
    <xf numFmtId="0" fontId="19" fillId="16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1" fontId="18" fillId="0" borderId="13" xfId="0" applyNumberFormat="1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/>
      <protection/>
    </xf>
    <xf numFmtId="3" fontId="21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 quotePrefix="1">
      <alignment horizontal="left" wrapText="1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 quotePrefix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0" fillId="16" borderId="0" xfId="0" applyNumberFormat="1" applyFont="1" applyFill="1" applyBorder="1" applyAlignment="1" applyProtection="1">
      <alignment horizontal="center"/>
      <protection/>
    </xf>
    <xf numFmtId="0" fontId="19" fillId="16" borderId="0" xfId="0" applyNumberFormat="1" applyFont="1" applyFill="1" applyBorder="1" applyAlignment="1" applyProtection="1">
      <alignment wrapText="1"/>
      <protection/>
    </xf>
    <xf numFmtId="1" fontId="18" fillId="18" borderId="14" xfId="0" applyNumberFormat="1" applyFont="1" applyFill="1" applyBorder="1" applyAlignment="1">
      <alignment horizontal="right" vertical="top" wrapText="1"/>
    </xf>
    <xf numFmtId="1" fontId="18" fillId="18" borderId="15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32" fillId="0" borderId="0" xfId="61" applyFont="1" applyAlignment="1">
      <alignment horizontal="right" vertical="center"/>
      <protection/>
    </xf>
    <xf numFmtId="0" fontId="30" fillId="0" borderId="0" xfId="61" applyFont="1" applyAlignment="1">
      <alignment horizontal="right" vertical="center"/>
      <protection/>
    </xf>
    <xf numFmtId="4" fontId="34" fillId="19" borderId="16" xfId="61" applyNumberFormat="1" applyFont="1" applyFill="1" applyBorder="1" applyAlignment="1">
      <alignment vertical="center" wrapText="1"/>
      <protection/>
    </xf>
    <xf numFmtId="0" fontId="30" fillId="0" borderId="0" xfId="61" applyFont="1" applyAlignment="1">
      <alignment horizontal="left" indent="1"/>
      <protection/>
    </xf>
    <xf numFmtId="0" fontId="35" fillId="0" borderId="0" xfId="61" applyFont="1" applyAlignment="1">
      <alignment horizontal="right" vertical="center"/>
      <protection/>
    </xf>
    <xf numFmtId="0" fontId="35" fillId="0" borderId="0" xfId="61" applyFont="1" applyAlignment="1">
      <alignment horizontal="left" indent="1"/>
      <protection/>
    </xf>
    <xf numFmtId="4" fontId="36" fillId="19" borderId="16" xfId="61" applyNumberFormat="1" applyFont="1" applyFill="1" applyBorder="1" applyAlignment="1">
      <alignment vertical="center" wrapText="1"/>
      <protection/>
    </xf>
    <xf numFmtId="0" fontId="33" fillId="0" borderId="0" xfId="61" applyFont="1" applyAlignment="1">
      <alignment horizontal="left" vertical="center"/>
      <protection/>
    </xf>
    <xf numFmtId="0" fontId="18" fillId="19" borderId="16" xfId="61" applyFont="1" applyFill="1" applyBorder="1" applyAlignment="1">
      <alignment horizontal="left" vertical="center" wrapText="1"/>
      <protection/>
    </xf>
    <xf numFmtId="0" fontId="1" fillId="19" borderId="16" xfId="61" applyFont="1" applyFill="1" applyBorder="1" applyAlignment="1">
      <alignment horizontal="left" vertical="center" wrapText="1"/>
      <protection/>
    </xf>
    <xf numFmtId="0" fontId="18" fillId="0" borderId="17" xfId="61" applyFont="1" applyBorder="1" applyAlignment="1">
      <alignment horizontal="center" vertical="center" wrapText="1"/>
      <protection/>
    </xf>
    <xf numFmtId="0" fontId="32" fillId="0" borderId="0" xfId="61" applyFont="1" applyAlignment="1">
      <alignment horizontal="left" indent="1"/>
      <protection/>
    </xf>
    <xf numFmtId="0" fontId="34" fillId="0" borderId="17" xfId="61" applyFont="1" applyBorder="1" applyAlignment="1">
      <alignment horizontal="center" vertical="center" wrapText="1"/>
      <protection/>
    </xf>
    <xf numFmtId="4" fontId="37" fillId="19" borderId="16" xfId="61" applyNumberFormat="1" applyFont="1" applyFill="1" applyBorder="1" applyAlignment="1">
      <alignment vertical="center" wrapText="1"/>
      <protection/>
    </xf>
    <xf numFmtId="0" fontId="32" fillId="0" borderId="0" xfId="61" applyFont="1" applyAlignment="1">
      <alignment horizontal="left" indent="4"/>
      <protection/>
    </xf>
    <xf numFmtId="4" fontId="40" fillId="19" borderId="16" xfId="61" applyNumberFormat="1" applyFont="1" applyFill="1" applyBorder="1" applyAlignment="1">
      <alignment vertical="center" wrapText="1"/>
      <protection/>
    </xf>
    <xf numFmtId="0" fontId="41" fillId="0" borderId="0" xfId="61" applyFont="1" applyAlignment="1">
      <alignment horizontal="left" indent="4"/>
      <protection/>
    </xf>
    <xf numFmtId="0" fontId="32" fillId="0" borderId="0" xfId="61" applyFont="1" applyAlignment="1">
      <alignment/>
      <protection/>
    </xf>
    <xf numFmtId="0" fontId="34" fillId="19" borderId="16" xfId="61" applyFont="1" applyFill="1" applyBorder="1" applyAlignment="1">
      <alignment horizontal="left" wrapText="1" indent="4"/>
      <protection/>
    </xf>
    <xf numFmtId="4" fontId="34" fillId="19" borderId="16" xfId="61" applyNumberFormat="1" applyFont="1" applyFill="1" applyBorder="1" applyAlignment="1">
      <alignment horizontal="right" wrapText="1"/>
      <protection/>
    </xf>
    <xf numFmtId="4" fontId="42" fillId="19" borderId="16" xfId="61" applyNumberFormat="1" applyFont="1" applyFill="1" applyBorder="1" applyAlignment="1">
      <alignment horizontal="right" wrapText="1"/>
      <protection/>
    </xf>
    <xf numFmtId="4" fontId="37" fillId="19" borderId="16" xfId="61" applyNumberFormat="1" applyFont="1" applyFill="1" applyBorder="1" applyAlignment="1">
      <alignment horizontal="right" wrapText="1"/>
      <protection/>
    </xf>
    <xf numFmtId="0" fontId="32" fillId="0" borderId="0" xfId="61" applyFont="1" applyAlignment="1">
      <alignment horizontal="right"/>
      <protection/>
    </xf>
    <xf numFmtId="0" fontId="23" fillId="2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 quotePrefix="1">
      <alignment horizontal="center"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1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3" fillId="19" borderId="16" xfId="61" applyFont="1" applyFill="1" applyBorder="1" applyAlignment="1">
      <alignment horizontal="left" wrapText="1" indent="5"/>
      <protection/>
    </xf>
    <xf numFmtId="0" fontId="44" fillId="19" borderId="16" xfId="61" applyFont="1" applyFill="1" applyBorder="1" applyAlignment="1">
      <alignment horizontal="left" wrapText="1" indent="5"/>
      <protection/>
    </xf>
    <xf numFmtId="4" fontId="42" fillId="19" borderId="16" xfId="61" applyNumberFormat="1" applyFont="1" applyFill="1" applyBorder="1" applyAlignment="1">
      <alignment vertical="center" wrapText="1"/>
      <protection/>
    </xf>
    <xf numFmtId="0" fontId="45" fillId="0" borderId="0" xfId="61" applyFont="1" applyAlignment="1">
      <alignment horizontal="right" vertical="center"/>
      <protection/>
    </xf>
    <xf numFmtId="0" fontId="46" fillId="19" borderId="16" xfId="61" applyFont="1" applyFill="1" applyBorder="1" applyAlignment="1">
      <alignment horizontal="left" vertical="center" wrapText="1"/>
      <protection/>
    </xf>
    <xf numFmtId="4" fontId="38" fillId="19" borderId="16" xfId="61" applyNumberFormat="1" applyFont="1" applyFill="1" applyBorder="1" applyAlignment="1">
      <alignment vertical="center" wrapText="1"/>
      <protection/>
    </xf>
    <xf numFmtId="0" fontId="45" fillId="0" borderId="0" xfId="61" applyFont="1" applyAlignment="1">
      <alignment horizontal="left" indent="1"/>
      <protection/>
    </xf>
    <xf numFmtId="4" fontId="48" fillId="19" borderId="16" xfId="61" applyNumberFormat="1" applyFont="1" applyFill="1" applyBorder="1" applyAlignment="1">
      <alignment vertical="center" wrapText="1"/>
      <protection/>
    </xf>
    <xf numFmtId="0" fontId="47" fillId="0" borderId="0" xfId="61" applyFont="1" applyAlignment="1">
      <alignment horizontal="left" indent="1"/>
      <protection/>
    </xf>
    <xf numFmtId="0" fontId="38" fillId="19" borderId="16" xfId="61" applyFont="1" applyFill="1" applyBorder="1" applyAlignment="1">
      <alignment vertical="center" wrapText="1"/>
      <protection/>
    </xf>
    <xf numFmtId="0" fontId="34" fillId="0" borderId="17" xfId="61" applyFont="1" applyBorder="1" applyAlignment="1">
      <alignment horizontal="left" vertical="center" wrapText="1"/>
      <protection/>
    </xf>
    <xf numFmtId="0" fontId="34" fillId="19" borderId="16" xfId="61" applyFont="1" applyFill="1" applyBorder="1" applyAlignment="1">
      <alignment horizontal="left" wrapText="1"/>
      <protection/>
    </xf>
    <xf numFmtId="0" fontId="32" fillId="0" borderId="0" xfId="61" applyFont="1" applyAlignment="1">
      <alignment horizontal="left"/>
      <protection/>
    </xf>
    <xf numFmtId="0" fontId="43" fillId="19" borderId="16" xfId="61" applyFont="1" applyFill="1" applyBorder="1" applyAlignment="1">
      <alignment horizontal="left" wrapText="1"/>
      <protection/>
    </xf>
    <xf numFmtId="0" fontId="36" fillId="19" borderId="16" xfId="61" applyFont="1" applyFill="1" applyBorder="1" applyAlignment="1">
      <alignment horizontal="left" wrapText="1"/>
      <protection/>
    </xf>
    <xf numFmtId="0" fontId="39" fillId="19" borderId="16" xfId="61" applyFont="1" applyFill="1" applyBorder="1" applyAlignment="1">
      <alignment horizontal="left" wrapText="1"/>
      <protection/>
    </xf>
    <xf numFmtId="0" fontId="34" fillId="0" borderId="17" xfId="61" applyFont="1" applyBorder="1" applyAlignment="1">
      <alignment vertical="center" wrapText="1"/>
      <protection/>
    </xf>
    <xf numFmtId="0" fontId="34" fillId="19" borderId="16" xfId="61" applyFont="1" applyFill="1" applyBorder="1" applyAlignment="1">
      <alignment wrapText="1"/>
      <protection/>
    </xf>
    <xf numFmtId="0" fontId="43" fillId="19" borderId="16" xfId="61" applyFont="1" applyFill="1" applyBorder="1" applyAlignment="1">
      <alignment wrapText="1"/>
      <protection/>
    </xf>
    <xf numFmtId="0" fontId="44" fillId="19" borderId="16" xfId="61" applyFont="1" applyFill="1" applyBorder="1" applyAlignment="1">
      <alignment wrapText="1"/>
      <protection/>
    </xf>
    <xf numFmtId="0" fontId="23" fillId="21" borderId="18" xfId="0" applyNumberFormat="1" applyFont="1" applyFill="1" applyBorder="1" applyAlignment="1" applyProtection="1">
      <alignment horizontal="center" vertical="center" wrapText="1"/>
      <protection/>
    </xf>
    <xf numFmtId="0" fontId="22" fillId="21" borderId="18" xfId="0" applyNumberFormat="1" applyFont="1" applyFill="1" applyBorder="1" applyAlignment="1" applyProtection="1">
      <alignment horizontal="center" vertical="center" wrapText="1"/>
      <protection/>
    </xf>
    <xf numFmtId="0" fontId="23" fillId="22" borderId="18" xfId="0" applyNumberFormat="1" applyFont="1" applyFill="1" applyBorder="1" applyAlignment="1" applyProtection="1">
      <alignment horizontal="center" vertical="center" wrapText="1"/>
      <protection/>
    </xf>
    <xf numFmtId="0" fontId="22" fillId="22" borderId="18" xfId="0" applyNumberFormat="1" applyFont="1" applyFill="1" applyBorder="1" applyAlignment="1" applyProtection="1">
      <alignment horizontal="center" vertical="center" wrapText="1"/>
      <protection/>
    </xf>
    <xf numFmtId="0" fontId="23" fillId="23" borderId="18" xfId="0" applyNumberFormat="1" applyFont="1" applyFill="1" applyBorder="1" applyAlignment="1" applyProtection="1">
      <alignment horizontal="center" vertical="center" wrapText="1"/>
      <protection/>
    </xf>
    <xf numFmtId="0" fontId="22" fillId="23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61" applyFont="1" applyAlignment="1">
      <alignment horizontal="left" inden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25" fillId="0" borderId="19" xfId="0" applyFont="1" applyBorder="1" applyAlignment="1" quotePrefix="1">
      <alignment horizontal="left" wrapText="1"/>
    </xf>
    <xf numFmtId="0" fontId="25" fillId="0" borderId="20" xfId="0" applyFont="1" applyBorder="1" applyAlignment="1" quotePrefix="1">
      <alignment horizontal="left" wrapText="1"/>
    </xf>
    <xf numFmtId="0" fontId="25" fillId="0" borderId="20" xfId="0" applyFont="1" applyBorder="1" applyAlignment="1" quotePrefix="1">
      <alignment horizontal="center" wrapText="1"/>
    </xf>
    <xf numFmtId="0" fontId="25" fillId="0" borderId="20" xfId="0" applyNumberFormat="1" applyFont="1" applyFill="1" applyBorder="1" applyAlignment="1" applyProtection="1" quotePrefix="1">
      <alignment horizontal="left"/>
      <protection/>
    </xf>
    <xf numFmtId="0" fontId="23" fillId="0" borderId="18" xfId="0" applyNumberFormat="1" applyFont="1" applyFill="1" applyBorder="1" applyAlignment="1" applyProtection="1">
      <alignment horizont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Font="1" applyBorder="1" applyAlignment="1">
      <alignment horizontal="center" vertical="center" wrapText="1"/>
    </xf>
    <xf numFmtId="3" fontId="25" fillId="24" borderId="18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 horizontal="right"/>
    </xf>
    <xf numFmtId="0" fontId="27" fillId="24" borderId="19" xfId="0" applyFont="1" applyFill="1" applyBorder="1" applyAlignment="1">
      <alignment horizontal="left"/>
    </xf>
    <xf numFmtId="0" fontId="1" fillId="24" borderId="20" xfId="0" applyNumberFormat="1" applyFont="1" applyFill="1" applyBorder="1" applyAlignment="1" applyProtection="1">
      <alignment/>
      <protection/>
    </xf>
    <xf numFmtId="3" fontId="25" fillId="0" borderId="18" xfId="0" applyNumberFormat="1" applyFont="1" applyBorder="1" applyAlignment="1">
      <alignment horizontal="right"/>
    </xf>
    <xf numFmtId="3" fontId="25" fillId="24" borderId="18" xfId="0" applyNumberFormat="1" applyFont="1" applyFill="1" applyBorder="1" applyAlignment="1" applyProtection="1">
      <alignment horizontal="right" wrapText="1"/>
      <protection/>
    </xf>
    <xf numFmtId="3" fontId="25" fillId="20" borderId="19" xfId="0" applyNumberFormat="1" applyFont="1" applyFill="1" applyBorder="1" applyAlignment="1" quotePrefix="1">
      <alignment horizontal="right"/>
    </xf>
    <xf numFmtId="3" fontId="25" fillId="20" borderId="18" xfId="0" applyNumberFormat="1" applyFont="1" applyFill="1" applyBorder="1" applyAlignment="1" applyProtection="1">
      <alignment horizontal="right" wrapText="1"/>
      <protection/>
    </xf>
    <xf numFmtId="3" fontId="25" fillId="24" borderId="19" xfId="0" applyNumberFormat="1" applyFont="1" applyFill="1" applyBorder="1" applyAlignment="1" quotePrefix="1">
      <alignment horizontal="right"/>
    </xf>
    <xf numFmtId="0" fontId="49" fillId="0" borderId="0" xfId="0" applyNumberFormat="1" applyFont="1" applyFill="1" applyBorder="1" applyAlignment="1" applyProtection="1">
      <alignment/>
      <protection/>
    </xf>
    <xf numFmtId="3" fontId="49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 quotePrefix="1">
      <alignment horizontal="left" wrapText="1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16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4" fontId="23" fillId="0" borderId="22" xfId="0" applyNumberFormat="1" applyFont="1" applyFill="1" applyBorder="1" applyAlignment="1" applyProtection="1">
      <alignment/>
      <protection/>
    </xf>
    <xf numFmtId="0" fontId="23" fillId="0" borderId="18" xfId="0" applyNumberFormat="1" applyFont="1" applyFill="1" applyBorder="1" applyAlignment="1" applyProtection="1">
      <alignment/>
      <protection/>
    </xf>
    <xf numFmtId="0" fontId="23" fillId="21" borderId="23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23" xfId="0" applyNumberFormat="1" applyFont="1" applyFill="1" applyBorder="1" applyAlignment="1" applyProtection="1">
      <alignment wrapText="1"/>
      <protection/>
    </xf>
    <xf numFmtId="4" fontId="21" fillId="0" borderId="23" xfId="0" applyNumberFormat="1" applyFont="1" applyFill="1" applyBorder="1" applyAlignment="1" applyProtection="1">
      <alignment/>
      <protection/>
    </xf>
    <xf numFmtId="4" fontId="21" fillId="20" borderId="23" xfId="0" applyNumberFormat="1" applyFont="1" applyFill="1" applyBorder="1" applyAlignment="1" applyProtection="1">
      <alignment/>
      <protection/>
    </xf>
    <xf numFmtId="0" fontId="29" fillId="25" borderId="23" xfId="0" applyNumberFormat="1" applyFont="1" applyFill="1" applyBorder="1" applyAlignment="1" applyProtection="1">
      <alignment wrapText="1"/>
      <protection/>
    </xf>
    <xf numFmtId="4" fontId="23" fillId="0" borderId="23" xfId="0" applyNumberFormat="1" applyFont="1" applyFill="1" applyBorder="1" applyAlignment="1" applyProtection="1">
      <alignment/>
      <protection/>
    </xf>
    <xf numFmtId="4" fontId="23" fillId="20" borderId="23" xfId="0" applyNumberFormat="1" applyFont="1" applyFill="1" applyBorder="1" applyAlignment="1" applyProtection="1">
      <alignment/>
      <protection/>
    </xf>
    <xf numFmtId="0" fontId="23" fillId="26" borderId="23" xfId="0" applyNumberFormat="1" applyFont="1" applyFill="1" applyBorder="1" applyAlignment="1" applyProtection="1">
      <alignment horizontal="center"/>
      <protection/>
    </xf>
    <xf numFmtId="0" fontId="23" fillId="26" borderId="23" xfId="0" applyNumberFormat="1" applyFont="1" applyFill="1" applyBorder="1" applyAlignment="1" applyProtection="1">
      <alignment wrapText="1"/>
      <protection/>
    </xf>
    <xf numFmtId="0" fontId="23" fillId="21" borderId="23" xfId="0" applyNumberFormat="1" applyFont="1" applyFill="1" applyBorder="1" applyAlignment="1" applyProtection="1">
      <alignment horizontal="center"/>
      <protection/>
    </xf>
    <xf numFmtId="0" fontId="18" fillId="21" borderId="23" xfId="0" applyNumberFormat="1" applyFont="1" applyFill="1" applyBorder="1" applyAlignment="1" applyProtection="1">
      <alignment wrapText="1"/>
      <protection/>
    </xf>
    <xf numFmtId="4" fontId="23" fillId="21" borderId="23" xfId="0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wrapText="1"/>
      <protection/>
    </xf>
    <xf numFmtId="0" fontId="23" fillId="20" borderId="23" xfId="0" applyNumberFormat="1" applyFont="1" applyFill="1" applyBorder="1" applyAlignment="1" applyProtection="1">
      <alignment horizontal="center"/>
      <protection/>
    </xf>
    <xf numFmtId="0" fontId="23" fillId="20" borderId="23" xfId="0" applyNumberFormat="1" applyFont="1" applyFill="1" applyBorder="1" applyAlignment="1" applyProtection="1">
      <alignment wrapText="1"/>
      <protection/>
    </xf>
    <xf numFmtId="0" fontId="21" fillId="0" borderId="23" xfId="0" applyNumberFormat="1" applyFont="1" applyFill="1" applyBorder="1" applyAlignment="1" applyProtection="1">
      <alignment horizontal="center"/>
      <protection/>
    </xf>
    <xf numFmtId="49" fontId="33" fillId="0" borderId="24" xfId="64" applyNumberFormat="1" applyFont="1" applyFill="1" applyBorder="1" applyAlignment="1" applyProtection="1">
      <alignment horizontal="center" vertical="center" wrapText="1"/>
      <protection hidden="1"/>
    </xf>
    <xf numFmtId="49" fontId="33" fillId="0" borderId="25" xfId="0" applyNumberFormat="1" applyFont="1" applyFill="1" applyBorder="1" applyAlignment="1" applyProtection="1">
      <alignment horizontal="left" vertical="center" wrapText="1"/>
      <protection hidden="1"/>
    </xf>
    <xf numFmtId="4" fontId="23" fillId="27" borderId="23" xfId="0" applyNumberFormat="1" applyFont="1" applyFill="1" applyBorder="1" applyAlignment="1" applyProtection="1">
      <alignment/>
      <protection/>
    </xf>
    <xf numFmtId="4" fontId="21" fillId="27" borderId="23" xfId="0" applyNumberFormat="1" applyFont="1" applyFill="1" applyBorder="1" applyAlignment="1" applyProtection="1">
      <alignment/>
      <protection/>
    </xf>
    <xf numFmtId="49" fontId="33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33" fillId="0" borderId="0" xfId="64" applyNumberFormat="1" applyFont="1" applyFill="1" applyBorder="1" applyAlignment="1" applyProtection="1">
      <alignment horizontal="center" vertical="center" wrapText="1"/>
      <protection hidden="1"/>
    </xf>
    <xf numFmtId="49" fontId="33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55" fillId="20" borderId="24" xfId="64" applyNumberFormat="1" applyFont="1" applyFill="1" applyBorder="1" applyAlignment="1" applyProtection="1">
      <alignment horizontal="center" vertical="center" wrapText="1"/>
      <protection hidden="1"/>
    </xf>
    <xf numFmtId="49" fontId="55" fillId="20" borderId="25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0" xfId="0" applyNumberFormat="1" applyFont="1" applyFill="1" applyBorder="1" applyAlignment="1" applyProtection="1">
      <alignment horizontal="center"/>
      <protection/>
    </xf>
    <xf numFmtId="0" fontId="21" fillId="27" borderId="0" xfId="0" applyNumberFormat="1" applyFont="1" applyFill="1" applyBorder="1" applyAlignment="1" applyProtection="1">
      <alignment wrapText="1"/>
      <protection/>
    </xf>
    <xf numFmtId="49" fontId="33" fillId="0" borderId="26" xfId="64" applyNumberFormat="1" applyFont="1" applyFill="1" applyBorder="1" applyAlignment="1" applyProtection="1">
      <alignment horizontal="center" vertical="center" wrapText="1"/>
      <protection hidden="1"/>
    </xf>
    <xf numFmtId="49" fontId="33" fillId="0" borderId="27" xfId="0" applyNumberFormat="1" applyFont="1" applyFill="1" applyBorder="1" applyAlignment="1" applyProtection="1">
      <alignment horizontal="left" vertical="center" wrapText="1"/>
      <protection hidden="1"/>
    </xf>
    <xf numFmtId="4" fontId="23" fillId="27" borderId="22" xfId="0" applyNumberFormat="1" applyFont="1" applyFill="1" applyBorder="1" applyAlignment="1" applyProtection="1">
      <alignment/>
      <protection/>
    </xf>
    <xf numFmtId="4" fontId="23" fillId="20" borderId="22" xfId="0" applyNumberFormat="1" applyFont="1" applyFill="1" applyBorder="1" applyAlignment="1" applyProtection="1">
      <alignment/>
      <protection/>
    </xf>
    <xf numFmtId="0" fontId="22" fillId="22" borderId="19" xfId="0" applyNumberFormat="1" applyFont="1" applyFill="1" applyBorder="1" applyAlignment="1" applyProtection="1">
      <alignment horizontal="center" vertical="center" wrapText="1"/>
      <protection/>
    </xf>
    <xf numFmtId="4" fontId="21" fillId="0" borderId="21" xfId="0" applyNumberFormat="1" applyFont="1" applyFill="1" applyBorder="1" applyAlignment="1" applyProtection="1">
      <alignment/>
      <protection/>
    </xf>
    <xf numFmtId="4" fontId="23" fillId="0" borderId="21" xfId="0" applyNumberFormat="1" applyFont="1" applyFill="1" applyBorder="1" applyAlignment="1" applyProtection="1">
      <alignment/>
      <protection/>
    </xf>
    <xf numFmtId="0" fontId="18" fillId="25" borderId="11" xfId="0" applyFont="1" applyFill="1" applyBorder="1" applyAlignment="1">
      <alignment vertical="center" wrapText="1"/>
    </xf>
    <xf numFmtId="1" fontId="33" fillId="0" borderId="28" xfId="0" applyNumberFormat="1" applyFont="1" applyBorder="1" applyAlignment="1">
      <alignment horizontal="left" wrapText="1"/>
    </xf>
    <xf numFmtId="1" fontId="33" fillId="0" borderId="28" xfId="0" applyNumberFormat="1" applyFont="1" applyBorder="1" applyAlignment="1">
      <alignment wrapText="1"/>
    </xf>
    <xf numFmtId="1" fontId="33" fillId="0" borderId="29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horizontal="center"/>
    </xf>
    <xf numFmtId="1" fontId="18" fillId="18" borderId="29" xfId="0" applyNumberFormat="1" applyFont="1" applyFill="1" applyBorder="1" applyAlignment="1">
      <alignment horizontal="left" wrapText="1"/>
    </xf>
    <xf numFmtId="1" fontId="18" fillId="0" borderId="0" xfId="0" applyNumberFormat="1" applyFont="1" applyBorder="1" applyAlignment="1">
      <alignment wrapText="1"/>
    </xf>
    <xf numFmtId="0" fontId="18" fillId="0" borderId="30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25" borderId="31" xfId="0" applyFont="1" applyFill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1" fontId="18" fillId="18" borderId="13" xfId="0" applyNumberFormat="1" applyFont="1" applyFill="1" applyBorder="1" applyAlignment="1">
      <alignment horizontal="right" vertical="top" wrapText="1"/>
    </xf>
    <xf numFmtId="4" fontId="1" fillId="0" borderId="33" xfId="0" applyNumberFormat="1" applyFont="1" applyBorder="1" applyAlignment="1">
      <alignment horizontal="center"/>
    </xf>
    <xf numFmtId="4" fontId="1" fillId="27" borderId="23" xfId="0" applyNumberFormat="1" applyFont="1" applyFill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25" borderId="23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27" borderId="31" xfId="0" applyNumberFormat="1" applyFont="1" applyFill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25" borderId="31" xfId="0" applyNumberFormat="1" applyFont="1" applyFill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27" borderId="37" xfId="0" applyNumberFormat="1" applyFont="1" applyFill="1" applyBorder="1" applyAlignment="1">
      <alignment horizontal="center"/>
    </xf>
    <xf numFmtId="4" fontId="1" fillId="25" borderId="37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5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5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horizontal="left" wrapText="1"/>
      <protection/>
    </xf>
    <xf numFmtId="0" fontId="28" fillId="0" borderId="20" xfId="0" applyNumberFormat="1" applyFont="1" applyFill="1" applyBorder="1" applyAlignment="1" applyProtection="1">
      <alignment wrapText="1"/>
      <protection/>
    </xf>
    <xf numFmtId="0" fontId="27" fillId="24" borderId="19" xfId="0" applyNumberFormat="1" applyFont="1" applyFill="1" applyBorder="1" applyAlignment="1" applyProtection="1" quotePrefix="1">
      <alignment horizontal="left" wrapText="1"/>
      <protection/>
    </xf>
    <xf numFmtId="0" fontId="28" fillId="24" borderId="20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 quotePrefix="1">
      <alignment horizontal="left" wrapText="1"/>
      <protection/>
    </xf>
    <xf numFmtId="0" fontId="25" fillId="24" borderId="19" xfId="0" applyNumberFormat="1" applyFont="1" applyFill="1" applyBorder="1" applyAlignment="1" applyProtection="1">
      <alignment horizontal="left" wrapText="1"/>
      <protection/>
    </xf>
    <xf numFmtId="0" fontId="25" fillId="24" borderId="20" xfId="0" applyNumberFormat="1" applyFont="1" applyFill="1" applyBorder="1" applyAlignment="1" applyProtection="1">
      <alignment horizontal="left" wrapText="1"/>
      <protection/>
    </xf>
    <xf numFmtId="0" fontId="25" fillId="24" borderId="38" xfId="0" applyNumberFormat="1" applyFont="1" applyFill="1" applyBorder="1" applyAlignment="1" applyProtection="1">
      <alignment horizontal="left" wrapText="1"/>
      <protection/>
    </xf>
    <xf numFmtId="0" fontId="51" fillId="0" borderId="0" xfId="0" applyNumberFormat="1" applyFont="1" applyFill="1" applyBorder="1" applyAlignment="1" applyProtection="1">
      <alignment horizontal="left"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7" fillId="24" borderId="19" xfId="0" applyNumberFormat="1" applyFont="1" applyFill="1" applyBorder="1" applyAlignment="1" applyProtection="1">
      <alignment horizontal="left" wrapText="1"/>
      <protection/>
    </xf>
    <xf numFmtId="0" fontId="1" fillId="24" borderId="2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27" fillId="0" borderId="19" xfId="0" applyFont="1" applyFill="1" applyBorder="1" applyAlignment="1" quotePrefix="1">
      <alignment horizontal="left"/>
    </xf>
    <xf numFmtId="0" fontId="1" fillId="0" borderId="20" xfId="0" applyNumberFormat="1" applyFont="1" applyFill="1" applyBorder="1" applyAlignment="1" applyProtection="1">
      <alignment wrapText="1"/>
      <protection/>
    </xf>
    <xf numFmtId="0" fontId="27" fillId="0" borderId="19" xfId="0" applyFont="1" applyBorder="1" applyAlignment="1" quotePrefix="1">
      <alignment horizontal="left"/>
    </xf>
    <xf numFmtId="0" fontId="25" fillId="20" borderId="19" xfId="0" applyNumberFormat="1" applyFont="1" applyFill="1" applyBorder="1" applyAlignment="1" applyProtection="1">
      <alignment horizontal="left" wrapText="1"/>
      <protection/>
    </xf>
    <xf numFmtId="0" fontId="25" fillId="20" borderId="20" xfId="0" applyNumberFormat="1" applyFont="1" applyFill="1" applyBorder="1" applyAlignment="1" applyProtection="1">
      <alignment horizontal="left" wrapText="1"/>
      <protection/>
    </xf>
    <xf numFmtId="0" fontId="25" fillId="20" borderId="38" xfId="0" applyNumberFormat="1" applyFont="1" applyFill="1" applyBorder="1" applyAlignment="1" applyProtection="1">
      <alignment horizontal="left" wrapText="1"/>
      <protection/>
    </xf>
    <xf numFmtId="0" fontId="32" fillId="0" borderId="0" xfId="61" applyFont="1" applyAlignment="1">
      <alignment horizontal="left" wrapText="1" indent="1"/>
      <protection/>
    </xf>
    <xf numFmtId="0" fontId="32" fillId="0" borderId="0" xfId="61" applyFont="1" applyAlignment="1">
      <alignment horizontal="left" indent="1"/>
      <protection/>
    </xf>
    <xf numFmtId="4" fontId="18" fillId="0" borderId="37" xfId="0" applyNumberFormat="1" applyFont="1" applyBorder="1" applyAlignment="1">
      <alignment horizontal="center"/>
    </xf>
    <xf numFmtId="4" fontId="18" fillId="0" borderId="39" xfId="0" applyNumberFormat="1" applyFont="1" applyBorder="1" applyAlignment="1">
      <alignment horizontal="center"/>
    </xf>
    <xf numFmtId="4" fontId="18" fillId="0" borderId="40" xfId="0" applyNumberFormat="1" applyFont="1" applyBorder="1" applyAlignment="1">
      <alignment horizontal="center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ill="1" applyBorder="1" applyAlignment="1" applyProtection="1">
      <alignment/>
      <protection/>
    </xf>
    <xf numFmtId="0" fontId="18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50" fillId="0" borderId="41" xfId="0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Normalno 2" xfId="61"/>
    <cellStyle name="Normal 2" xfId="62"/>
    <cellStyle name="Obično_List4" xfId="63"/>
    <cellStyle name="Normal_Podac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9050" y="7048500"/>
          <a:ext cx="2333625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9050" y="7048500"/>
          <a:ext cx="2333625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9050" y="7048500"/>
          <a:ext cx="2333625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9050" y="7048500"/>
          <a:ext cx="2333625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9050" y="7048500"/>
          <a:ext cx="2333625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9050" y="7048500"/>
          <a:ext cx="2333625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19050" y="333375"/>
          <a:ext cx="23336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43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19050" y="13163550"/>
          <a:ext cx="233362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43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19050" y="13163550"/>
          <a:ext cx="233362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view="pageBreakPreview" zoomScaleSheetLayoutView="100" workbookViewId="0" topLeftCell="A1">
      <selection activeCell="F17" sqref="F17"/>
    </sheetView>
  </sheetViews>
  <sheetFormatPr defaultColWidth="11.421875" defaultRowHeight="12.75"/>
  <cols>
    <col min="1" max="2" width="4.28125" style="29" customWidth="1"/>
    <col min="3" max="3" width="5.57421875" style="29" customWidth="1"/>
    <col min="4" max="4" width="5.28125" style="23" customWidth="1"/>
    <col min="5" max="5" width="44.7109375" style="29" customWidth="1"/>
    <col min="6" max="6" width="15.8515625" style="29" bestFit="1" customWidth="1"/>
    <col min="7" max="7" width="17.28125" style="29" customWidth="1"/>
    <col min="8" max="8" width="16.7109375" style="29" customWidth="1"/>
    <col min="9" max="9" width="11.421875" style="29" customWidth="1"/>
    <col min="10" max="10" width="16.28125" style="29" bestFit="1" customWidth="1"/>
    <col min="11" max="11" width="21.7109375" style="29" bestFit="1" customWidth="1"/>
    <col min="12" max="256" width="11.421875" style="29" customWidth="1"/>
    <col min="257" max="258" width="4.28125" style="29" customWidth="1"/>
    <col min="259" max="259" width="5.57421875" style="29" customWidth="1"/>
    <col min="260" max="260" width="5.28125" style="29" customWidth="1"/>
    <col min="261" max="261" width="44.7109375" style="29" customWidth="1"/>
    <col min="262" max="262" width="15.8515625" style="29" bestFit="1" customWidth="1"/>
    <col min="263" max="263" width="17.28125" style="29" customWidth="1"/>
    <col min="264" max="264" width="16.7109375" style="29" customWidth="1"/>
    <col min="265" max="265" width="11.421875" style="29" customWidth="1"/>
    <col min="266" max="266" width="16.28125" style="29" bestFit="1" customWidth="1"/>
    <col min="267" max="267" width="21.7109375" style="29" bestFit="1" customWidth="1"/>
    <col min="268" max="512" width="11.421875" style="29" customWidth="1"/>
    <col min="513" max="514" width="4.28125" style="29" customWidth="1"/>
    <col min="515" max="515" width="5.57421875" style="29" customWidth="1"/>
    <col min="516" max="516" width="5.28125" style="29" customWidth="1"/>
    <col min="517" max="517" width="44.7109375" style="29" customWidth="1"/>
    <col min="518" max="518" width="15.8515625" style="29" bestFit="1" customWidth="1"/>
    <col min="519" max="519" width="17.28125" style="29" customWidth="1"/>
    <col min="520" max="520" width="16.7109375" style="29" customWidth="1"/>
    <col min="521" max="521" width="11.421875" style="29" customWidth="1"/>
    <col min="522" max="522" width="16.28125" style="29" bestFit="1" customWidth="1"/>
    <col min="523" max="523" width="21.7109375" style="29" bestFit="1" customWidth="1"/>
    <col min="524" max="768" width="11.421875" style="29" customWidth="1"/>
    <col min="769" max="770" width="4.28125" style="29" customWidth="1"/>
    <col min="771" max="771" width="5.57421875" style="29" customWidth="1"/>
    <col min="772" max="772" width="5.28125" style="29" customWidth="1"/>
    <col min="773" max="773" width="44.7109375" style="29" customWidth="1"/>
    <col min="774" max="774" width="15.8515625" style="29" bestFit="1" customWidth="1"/>
    <col min="775" max="775" width="17.28125" style="29" customWidth="1"/>
    <col min="776" max="776" width="16.7109375" style="29" customWidth="1"/>
    <col min="777" max="777" width="11.421875" style="29" customWidth="1"/>
    <col min="778" max="778" width="16.28125" style="29" bestFit="1" customWidth="1"/>
    <col min="779" max="779" width="21.7109375" style="29" bestFit="1" customWidth="1"/>
    <col min="780" max="1024" width="11.421875" style="29" customWidth="1"/>
    <col min="1025" max="1026" width="4.28125" style="29" customWidth="1"/>
    <col min="1027" max="1027" width="5.57421875" style="29" customWidth="1"/>
    <col min="1028" max="1028" width="5.28125" style="29" customWidth="1"/>
    <col min="1029" max="1029" width="44.7109375" style="29" customWidth="1"/>
    <col min="1030" max="1030" width="15.8515625" style="29" bestFit="1" customWidth="1"/>
    <col min="1031" max="1031" width="17.28125" style="29" customWidth="1"/>
    <col min="1032" max="1032" width="16.7109375" style="29" customWidth="1"/>
    <col min="1033" max="1033" width="11.421875" style="29" customWidth="1"/>
    <col min="1034" max="1034" width="16.28125" style="29" bestFit="1" customWidth="1"/>
    <col min="1035" max="1035" width="21.7109375" style="29" bestFit="1" customWidth="1"/>
    <col min="1036" max="1280" width="11.421875" style="29" customWidth="1"/>
    <col min="1281" max="1282" width="4.28125" style="29" customWidth="1"/>
    <col min="1283" max="1283" width="5.57421875" style="29" customWidth="1"/>
    <col min="1284" max="1284" width="5.28125" style="29" customWidth="1"/>
    <col min="1285" max="1285" width="44.7109375" style="29" customWidth="1"/>
    <col min="1286" max="1286" width="15.8515625" style="29" bestFit="1" customWidth="1"/>
    <col min="1287" max="1287" width="17.28125" style="29" customWidth="1"/>
    <col min="1288" max="1288" width="16.7109375" style="29" customWidth="1"/>
    <col min="1289" max="1289" width="11.421875" style="29" customWidth="1"/>
    <col min="1290" max="1290" width="16.28125" style="29" bestFit="1" customWidth="1"/>
    <col min="1291" max="1291" width="21.7109375" style="29" bestFit="1" customWidth="1"/>
    <col min="1292" max="1536" width="11.421875" style="29" customWidth="1"/>
    <col min="1537" max="1538" width="4.28125" style="29" customWidth="1"/>
    <col min="1539" max="1539" width="5.57421875" style="29" customWidth="1"/>
    <col min="1540" max="1540" width="5.28125" style="29" customWidth="1"/>
    <col min="1541" max="1541" width="44.7109375" style="29" customWidth="1"/>
    <col min="1542" max="1542" width="15.8515625" style="29" bestFit="1" customWidth="1"/>
    <col min="1543" max="1543" width="17.28125" style="29" customWidth="1"/>
    <col min="1544" max="1544" width="16.7109375" style="29" customWidth="1"/>
    <col min="1545" max="1545" width="11.421875" style="29" customWidth="1"/>
    <col min="1546" max="1546" width="16.28125" style="29" bestFit="1" customWidth="1"/>
    <col min="1547" max="1547" width="21.7109375" style="29" bestFit="1" customWidth="1"/>
    <col min="1548" max="1792" width="11.421875" style="29" customWidth="1"/>
    <col min="1793" max="1794" width="4.28125" style="29" customWidth="1"/>
    <col min="1795" max="1795" width="5.57421875" style="29" customWidth="1"/>
    <col min="1796" max="1796" width="5.28125" style="29" customWidth="1"/>
    <col min="1797" max="1797" width="44.7109375" style="29" customWidth="1"/>
    <col min="1798" max="1798" width="15.8515625" style="29" bestFit="1" customWidth="1"/>
    <col min="1799" max="1799" width="17.28125" style="29" customWidth="1"/>
    <col min="1800" max="1800" width="16.7109375" style="29" customWidth="1"/>
    <col min="1801" max="1801" width="11.421875" style="29" customWidth="1"/>
    <col min="1802" max="1802" width="16.28125" style="29" bestFit="1" customWidth="1"/>
    <col min="1803" max="1803" width="21.7109375" style="29" bestFit="1" customWidth="1"/>
    <col min="1804" max="2048" width="11.421875" style="29" customWidth="1"/>
    <col min="2049" max="2050" width="4.28125" style="29" customWidth="1"/>
    <col min="2051" max="2051" width="5.57421875" style="29" customWidth="1"/>
    <col min="2052" max="2052" width="5.28125" style="29" customWidth="1"/>
    <col min="2053" max="2053" width="44.7109375" style="29" customWidth="1"/>
    <col min="2054" max="2054" width="15.8515625" style="29" bestFit="1" customWidth="1"/>
    <col min="2055" max="2055" width="17.28125" style="29" customWidth="1"/>
    <col min="2056" max="2056" width="16.7109375" style="29" customWidth="1"/>
    <col min="2057" max="2057" width="11.421875" style="29" customWidth="1"/>
    <col min="2058" max="2058" width="16.28125" style="29" bestFit="1" customWidth="1"/>
    <col min="2059" max="2059" width="21.7109375" style="29" bestFit="1" customWidth="1"/>
    <col min="2060" max="2304" width="11.421875" style="29" customWidth="1"/>
    <col min="2305" max="2306" width="4.28125" style="29" customWidth="1"/>
    <col min="2307" max="2307" width="5.57421875" style="29" customWidth="1"/>
    <col min="2308" max="2308" width="5.28125" style="29" customWidth="1"/>
    <col min="2309" max="2309" width="44.7109375" style="29" customWidth="1"/>
    <col min="2310" max="2310" width="15.8515625" style="29" bestFit="1" customWidth="1"/>
    <col min="2311" max="2311" width="17.28125" style="29" customWidth="1"/>
    <col min="2312" max="2312" width="16.7109375" style="29" customWidth="1"/>
    <col min="2313" max="2313" width="11.421875" style="29" customWidth="1"/>
    <col min="2314" max="2314" width="16.28125" style="29" bestFit="1" customWidth="1"/>
    <col min="2315" max="2315" width="21.7109375" style="29" bestFit="1" customWidth="1"/>
    <col min="2316" max="2560" width="11.421875" style="29" customWidth="1"/>
    <col min="2561" max="2562" width="4.28125" style="29" customWidth="1"/>
    <col min="2563" max="2563" width="5.57421875" style="29" customWidth="1"/>
    <col min="2564" max="2564" width="5.28125" style="29" customWidth="1"/>
    <col min="2565" max="2565" width="44.7109375" style="29" customWidth="1"/>
    <col min="2566" max="2566" width="15.8515625" style="29" bestFit="1" customWidth="1"/>
    <col min="2567" max="2567" width="17.28125" style="29" customWidth="1"/>
    <col min="2568" max="2568" width="16.7109375" style="29" customWidth="1"/>
    <col min="2569" max="2569" width="11.421875" style="29" customWidth="1"/>
    <col min="2570" max="2570" width="16.28125" style="29" bestFit="1" customWidth="1"/>
    <col min="2571" max="2571" width="21.7109375" style="29" bestFit="1" customWidth="1"/>
    <col min="2572" max="2816" width="11.421875" style="29" customWidth="1"/>
    <col min="2817" max="2818" width="4.28125" style="29" customWidth="1"/>
    <col min="2819" max="2819" width="5.57421875" style="29" customWidth="1"/>
    <col min="2820" max="2820" width="5.28125" style="29" customWidth="1"/>
    <col min="2821" max="2821" width="44.7109375" style="29" customWidth="1"/>
    <col min="2822" max="2822" width="15.8515625" style="29" bestFit="1" customWidth="1"/>
    <col min="2823" max="2823" width="17.28125" style="29" customWidth="1"/>
    <col min="2824" max="2824" width="16.7109375" style="29" customWidth="1"/>
    <col min="2825" max="2825" width="11.421875" style="29" customWidth="1"/>
    <col min="2826" max="2826" width="16.28125" style="29" bestFit="1" customWidth="1"/>
    <col min="2827" max="2827" width="21.7109375" style="29" bestFit="1" customWidth="1"/>
    <col min="2828" max="3072" width="11.421875" style="29" customWidth="1"/>
    <col min="3073" max="3074" width="4.28125" style="29" customWidth="1"/>
    <col min="3075" max="3075" width="5.57421875" style="29" customWidth="1"/>
    <col min="3076" max="3076" width="5.28125" style="29" customWidth="1"/>
    <col min="3077" max="3077" width="44.7109375" style="29" customWidth="1"/>
    <col min="3078" max="3078" width="15.8515625" style="29" bestFit="1" customWidth="1"/>
    <col min="3079" max="3079" width="17.28125" style="29" customWidth="1"/>
    <col min="3080" max="3080" width="16.7109375" style="29" customWidth="1"/>
    <col min="3081" max="3081" width="11.421875" style="29" customWidth="1"/>
    <col min="3082" max="3082" width="16.28125" style="29" bestFit="1" customWidth="1"/>
    <col min="3083" max="3083" width="21.7109375" style="29" bestFit="1" customWidth="1"/>
    <col min="3084" max="3328" width="11.421875" style="29" customWidth="1"/>
    <col min="3329" max="3330" width="4.28125" style="29" customWidth="1"/>
    <col min="3331" max="3331" width="5.57421875" style="29" customWidth="1"/>
    <col min="3332" max="3332" width="5.28125" style="29" customWidth="1"/>
    <col min="3333" max="3333" width="44.7109375" style="29" customWidth="1"/>
    <col min="3334" max="3334" width="15.8515625" style="29" bestFit="1" customWidth="1"/>
    <col min="3335" max="3335" width="17.28125" style="29" customWidth="1"/>
    <col min="3336" max="3336" width="16.7109375" style="29" customWidth="1"/>
    <col min="3337" max="3337" width="11.421875" style="29" customWidth="1"/>
    <col min="3338" max="3338" width="16.28125" style="29" bestFit="1" customWidth="1"/>
    <col min="3339" max="3339" width="21.7109375" style="29" bestFit="1" customWidth="1"/>
    <col min="3340" max="3584" width="11.421875" style="29" customWidth="1"/>
    <col min="3585" max="3586" width="4.28125" style="29" customWidth="1"/>
    <col min="3587" max="3587" width="5.57421875" style="29" customWidth="1"/>
    <col min="3588" max="3588" width="5.28125" style="29" customWidth="1"/>
    <col min="3589" max="3589" width="44.7109375" style="29" customWidth="1"/>
    <col min="3590" max="3590" width="15.8515625" style="29" bestFit="1" customWidth="1"/>
    <col min="3591" max="3591" width="17.28125" style="29" customWidth="1"/>
    <col min="3592" max="3592" width="16.7109375" style="29" customWidth="1"/>
    <col min="3593" max="3593" width="11.421875" style="29" customWidth="1"/>
    <col min="3594" max="3594" width="16.28125" style="29" bestFit="1" customWidth="1"/>
    <col min="3595" max="3595" width="21.7109375" style="29" bestFit="1" customWidth="1"/>
    <col min="3596" max="3840" width="11.421875" style="29" customWidth="1"/>
    <col min="3841" max="3842" width="4.28125" style="29" customWidth="1"/>
    <col min="3843" max="3843" width="5.57421875" style="29" customWidth="1"/>
    <col min="3844" max="3844" width="5.28125" style="29" customWidth="1"/>
    <col min="3845" max="3845" width="44.7109375" style="29" customWidth="1"/>
    <col min="3846" max="3846" width="15.8515625" style="29" bestFit="1" customWidth="1"/>
    <col min="3847" max="3847" width="17.28125" style="29" customWidth="1"/>
    <col min="3848" max="3848" width="16.7109375" style="29" customWidth="1"/>
    <col min="3849" max="3849" width="11.421875" style="29" customWidth="1"/>
    <col min="3850" max="3850" width="16.28125" style="29" bestFit="1" customWidth="1"/>
    <col min="3851" max="3851" width="21.7109375" style="29" bestFit="1" customWidth="1"/>
    <col min="3852" max="4096" width="11.421875" style="29" customWidth="1"/>
    <col min="4097" max="4098" width="4.28125" style="29" customWidth="1"/>
    <col min="4099" max="4099" width="5.57421875" style="29" customWidth="1"/>
    <col min="4100" max="4100" width="5.28125" style="29" customWidth="1"/>
    <col min="4101" max="4101" width="44.7109375" style="29" customWidth="1"/>
    <col min="4102" max="4102" width="15.8515625" style="29" bestFit="1" customWidth="1"/>
    <col min="4103" max="4103" width="17.28125" style="29" customWidth="1"/>
    <col min="4104" max="4104" width="16.7109375" style="29" customWidth="1"/>
    <col min="4105" max="4105" width="11.421875" style="29" customWidth="1"/>
    <col min="4106" max="4106" width="16.28125" style="29" bestFit="1" customWidth="1"/>
    <col min="4107" max="4107" width="21.7109375" style="29" bestFit="1" customWidth="1"/>
    <col min="4108" max="4352" width="11.421875" style="29" customWidth="1"/>
    <col min="4353" max="4354" width="4.28125" style="29" customWidth="1"/>
    <col min="4355" max="4355" width="5.57421875" style="29" customWidth="1"/>
    <col min="4356" max="4356" width="5.28125" style="29" customWidth="1"/>
    <col min="4357" max="4357" width="44.7109375" style="29" customWidth="1"/>
    <col min="4358" max="4358" width="15.8515625" style="29" bestFit="1" customWidth="1"/>
    <col min="4359" max="4359" width="17.28125" style="29" customWidth="1"/>
    <col min="4360" max="4360" width="16.7109375" style="29" customWidth="1"/>
    <col min="4361" max="4361" width="11.421875" style="29" customWidth="1"/>
    <col min="4362" max="4362" width="16.28125" style="29" bestFit="1" customWidth="1"/>
    <col min="4363" max="4363" width="21.7109375" style="29" bestFit="1" customWidth="1"/>
    <col min="4364" max="4608" width="11.421875" style="29" customWidth="1"/>
    <col min="4609" max="4610" width="4.28125" style="29" customWidth="1"/>
    <col min="4611" max="4611" width="5.57421875" style="29" customWidth="1"/>
    <col min="4612" max="4612" width="5.28125" style="29" customWidth="1"/>
    <col min="4613" max="4613" width="44.7109375" style="29" customWidth="1"/>
    <col min="4614" max="4614" width="15.8515625" style="29" bestFit="1" customWidth="1"/>
    <col min="4615" max="4615" width="17.28125" style="29" customWidth="1"/>
    <col min="4616" max="4616" width="16.7109375" style="29" customWidth="1"/>
    <col min="4617" max="4617" width="11.421875" style="29" customWidth="1"/>
    <col min="4618" max="4618" width="16.28125" style="29" bestFit="1" customWidth="1"/>
    <col min="4619" max="4619" width="21.7109375" style="29" bestFit="1" customWidth="1"/>
    <col min="4620" max="4864" width="11.421875" style="29" customWidth="1"/>
    <col min="4865" max="4866" width="4.28125" style="29" customWidth="1"/>
    <col min="4867" max="4867" width="5.57421875" style="29" customWidth="1"/>
    <col min="4868" max="4868" width="5.28125" style="29" customWidth="1"/>
    <col min="4869" max="4869" width="44.7109375" style="29" customWidth="1"/>
    <col min="4870" max="4870" width="15.8515625" style="29" bestFit="1" customWidth="1"/>
    <col min="4871" max="4871" width="17.28125" style="29" customWidth="1"/>
    <col min="4872" max="4872" width="16.7109375" style="29" customWidth="1"/>
    <col min="4873" max="4873" width="11.421875" style="29" customWidth="1"/>
    <col min="4874" max="4874" width="16.28125" style="29" bestFit="1" customWidth="1"/>
    <col min="4875" max="4875" width="21.7109375" style="29" bestFit="1" customWidth="1"/>
    <col min="4876" max="5120" width="11.421875" style="29" customWidth="1"/>
    <col min="5121" max="5122" width="4.28125" style="29" customWidth="1"/>
    <col min="5123" max="5123" width="5.57421875" style="29" customWidth="1"/>
    <col min="5124" max="5124" width="5.28125" style="29" customWidth="1"/>
    <col min="5125" max="5125" width="44.7109375" style="29" customWidth="1"/>
    <col min="5126" max="5126" width="15.8515625" style="29" bestFit="1" customWidth="1"/>
    <col min="5127" max="5127" width="17.28125" style="29" customWidth="1"/>
    <col min="5128" max="5128" width="16.7109375" style="29" customWidth="1"/>
    <col min="5129" max="5129" width="11.421875" style="29" customWidth="1"/>
    <col min="5130" max="5130" width="16.28125" style="29" bestFit="1" customWidth="1"/>
    <col min="5131" max="5131" width="21.7109375" style="29" bestFit="1" customWidth="1"/>
    <col min="5132" max="5376" width="11.421875" style="29" customWidth="1"/>
    <col min="5377" max="5378" width="4.28125" style="29" customWidth="1"/>
    <col min="5379" max="5379" width="5.57421875" style="29" customWidth="1"/>
    <col min="5380" max="5380" width="5.28125" style="29" customWidth="1"/>
    <col min="5381" max="5381" width="44.7109375" style="29" customWidth="1"/>
    <col min="5382" max="5382" width="15.8515625" style="29" bestFit="1" customWidth="1"/>
    <col min="5383" max="5383" width="17.28125" style="29" customWidth="1"/>
    <col min="5384" max="5384" width="16.7109375" style="29" customWidth="1"/>
    <col min="5385" max="5385" width="11.421875" style="29" customWidth="1"/>
    <col min="5386" max="5386" width="16.28125" style="29" bestFit="1" customWidth="1"/>
    <col min="5387" max="5387" width="21.7109375" style="29" bestFit="1" customWidth="1"/>
    <col min="5388" max="5632" width="11.421875" style="29" customWidth="1"/>
    <col min="5633" max="5634" width="4.28125" style="29" customWidth="1"/>
    <col min="5635" max="5635" width="5.57421875" style="29" customWidth="1"/>
    <col min="5636" max="5636" width="5.28125" style="29" customWidth="1"/>
    <col min="5637" max="5637" width="44.7109375" style="29" customWidth="1"/>
    <col min="5638" max="5638" width="15.8515625" style="29" bestFit="1" customWidth="1"/>
    <col min="5639" max="5639" width="17.28125" style="29" customWidth="1"/>
    <col min="5640" max="5640" width="16.7109375" style="29" customWidth="1"/>
    <col min="5641" max="5641" width="11.421875" style="29" customWidth="1"/>
    <col min="5642" max="5642" width="16.28125" style="29" bestFit="1" customWidth="1"/>
    <col min="5643" max="5643" width="21.7109375" style="29" bestFit="1" customWidth="1"/>
    <col min="5644" max="5888" width="11.421875" style="29" customWidth="1"/>
    <col min="5889" max="5890" width="4.28125" style="29" customWidth="1"/>
    <col min="5891" max="5891" width="5.57421875" style="29" customWidth="1"/>
    <col min="5892" max="5892" width="5.28125" style="29" customWidth="1"/>
    <col min="5893" max="5893" width="44.7109375" style="29" customWidth="1"/>
    <col min="5894" max="5894" width="15.8515625" style="29" bestFit="1" customWidth="1"/>
    <col min="5895" max="5895" width="17.28125" style="29" customWidth="1"/>
    <col min="5896" max="5896" width="16.7109375" style="29" customWidth="1"/>
    <col min="5897" max="5897" width="11.421875" style="29" customWidth="1"/>
    <col min="5898" max="5898" width="16.28125" style="29" bestFit="1" customWidth="1"/>
    <col min="5899" max="5899" width="21.7109375" style="29" bestFit="1" customWidth="1"/>
    <col min="5900" max="6144" width="11.421875" style="29" customWidth="1"/>
    <col min="6145" max="6146" width="4.28125" style="29" customWidth="1"/>
    <col min="6147" max="6147" width="5.57421875" style="29" customWidth="1"/>
    <col min="6148" max="6148" width="5.28125" style="29" customWidth="1"/>
    <col min="6149" max="6149" width="44.7109375" style="29" customWidth="1"/>
    <col min="6150" max="6150" width="15.8515625" style="29" bestFit="1" customWidth="1"/>
    <col min="6151" max="6151" width="17.28125" style="29" customWidth="1"/>
    <col min="6152" max="6152" width="16.7109375" style="29" customWidth="1"/>
    <col min="6153" max="6153" width="11.421875" style="29" customWidth="1"/>
    <col min="6154" max="6154" width="16.28125" style="29" bestFit="1" customWidth="1"/>
    <col min="6155" max="6155" width="21.7109375" style="29" bestFit="1" customWidth="1"/>
    <col min="6156" max="6400" width="11.421875" style="29" customWidth="1"/>
    <col min="6401" max="6402" width="4.28125" style="29" customWidth="1"/>
    <col min="6403" max="6403" width="5.57421875" style="29" customWidth="1"/>
    <col min="6404" max="6404" width="5.28125" style="29" customWidth="1"/>
    <col min="6405" max="6405" width="44.7109375" style="29" customWidth="1"/>
    <col min="6406" max="6406" width="15.8515625" style="29" bestFit="1" customWidth="1"/>
    <col min="6407" max="6407" width="17.28125" style="29" customWidth="1"/>
    <col min="6408" max="6408" width="16.7109375" style="29" customWidth="1"/>
    <col min="6409" max="6409" width="11.421875" style="29" customWidth="1"/>
    <col min="6410" max="6410" width="16.28125" style="29" bestFit="1" customWidth="1"/>
    <col min="6411" max="6411" width="21.7109375" style="29" bestFit="1" customWidth="1"/>
    <col min="6412" max="6656" width="11.421875" style="29" customWidth="1"/>
    <col min="6657" max="6658" width="4.28125" style="29" customWidth="1"/>
    <col min="6659" max="6659" width="5.57421875" style="29" customWidth="1"/>
    <col min="6660" max="6660" width="5.28125" style="29" customWidth="1"/>
    <col min="6661" max="6661" width="44.7109375" style="29" customWidth="1"/>
    <col min="6662" max="6662" width="15.8515625" style="29" bestFit="1" customWidth="1"/>
    <col min="6663" max="6663" width="17.28125" style="29" customWidth="1"/>
    <col min="6664" max="6664" width="16.7109375" style="29" customWidth="1"/>
    <col min="6665" max="6665" width="11.421875" style="29" customWidth="1"/>
    <col min="6666" max="6666" width="16.28125" style="29" bestFit="1" customWidth="1"/>
    <col min="6667" max="6667" width="21.7109375" style="29" bestFit="1" customWidth="1"/>
    <col min="6668" max="6912" width="11.421875" style="29" customWidth="1"/>
    <col min="6913" max="6914" width="4.28125" style="29" customWidth="1"/>
    <col min="6915" max="6915" width="5.57421875" style="29" customWidth="1"/>
    <col min="6916" max="6916" width="5.28125" style="29" customWidth="1"/>
    <col min="6917" max="6917" width="44.7109375" style="29" customWidth="1"/>
    <col min="6918" max="6918" width="15.8515625" style="29" bestFit="1" customWidth="1"/>
    <col min="6919" max="6919" width="17.28125" style="29" customWidth="1"/>
    <col min="6920" max="6920" width="16.7109375" style="29" customWidth="1"/>
    <col min="6921" max="6921" width="11.421875" style="29" customWidth="1"/>
    <col min="6922" max="6922" width="16.28125" style="29" bestFit="1" customWidth="1"/>
    <col min="6923" max="6923" width="21.7109375" style="29" bestFit="1" customWidth="1"/>
    <col min="6924" max="7168" width="11.421875" style="29" customWidth="1"/>
    <col min="7169" max="7170" width="4.28125" style="29" customWidth="1"/>
    <col min="7171" max="7171" width="5.57421875" style="29" customWidth="1"/>
    <col min="7172" max="7172" width="5.28125" style="29" customWidth="1"/>
    <col min="7173" max="7173" width="44.7109375" style="29" customWidth="1"/>
    <col min="7174" max="7174" width="15.8515625" style="29" bestFit="1" customWidth="1"/>
    <col min="7175" max="7175" width="17.28125" style="29" customWidth="1"/>
    <col min="7176" max="7176" width="16.7109375" style="29" customWidth="1"/>
    <col min="7177" max="7177" width="11.421875" style="29" customWidth="1"/>
    <col min="7178" max="7178" width="16.28125" style="29" bestFit="1" customWidth="1"/>
    <col min="7179" max="7179" width="21.7109375" style="29" bestFit="1" customWidth="1"/>
    <col min="7180" max="7424" width="11.421875" style="29" customWidth="1"/>
    <col min="7425" max="7426" width="4.28125" style="29" customWidth="1"/>
    <col min="7427" max="7427" width="5.57421875" style="29" customWidth="1"/>
    <col min="7428" max="7428" width="5.28125" style="29" customWidth="1"/>
    <col min="7429" max="7429" width="44.7109375" style="29" customWidth="1"/>
    <col min="7430" max="7430" width="15.8515625" style="29" bestFit="1" customWidth="1"/>
    <col min="7431" max="7431" width="17.28125" style="29" customWidth="1"/>
    <col min="7432" max="7432" width="16.7109375" style="29" customWidth="1"/>
    <col min="7433" max="7433" width="11.421875" style="29" customWidth="1"/>
    <col min="7434" max="7434" width="16.28125" style="29" bestFit="1" customWidth="1"/>
    <col min="7435" max="7435" width="21.7109375" style="29" bestFit="1" customWidth="1"/>
    <col min="7436" max="7680" width="11.421875" style="29" customWidth="1"/>
    <col min="7681" max="7682" width="4.28125" style="29" customWidth="1"/>
    <col min="7683" max="7683" width="5.57421875" style="29" customWidth="1"/>
    <col min="7684" max="7684" width="5.28125" style="29" customWidth="1"/>
    <col min="7685" max="7685" width="44.7109375" style="29" customWidth="1"/>
    <col min="7686" max="7686" width="15.8515625" style="29" bestFit="1" customWidth="1"/>
    <col min="7687" max="7687" width="17.28125" style="29" customWidth="1"/>
    <col min="7688" max="7688" width="16.7109375" style="29" customWidth="1"/>
    <col min="7689" max="7689" width="11.421875" style="29" customWidth="1"/>
    <col min="7690" max="7690" width="16.28125" style="29" bestFit="1" customWidth="1"/>
    <col min="7691" max="7691" width="21.7109375" style="29" bestFit="1" customWidth="1"/>
    <col min="7692" max="7936" width="11.421875" style="29" customWidth="1"/>
    <col min="7937" max="7938" width="4.28125" style="29" customWidth="1"/>
    <col min="7939" max="7939" width="5.57421875" style="29" customWidth="1"/>
    <col min="7940" max="7940" width="5.28125" style="29" customWidth="1"/>
    <col min="7941" max="7941" width="44.7109375" style="29" customWidth="1"/>
    <col min="7942" max="7942" width="15.8515625" style="29" bestFit="1" customWidth="1"/>
    <col min="7943" max="7943" width="17.28125" style="29" customWidth="1"/>
    <col min="7944" max="7944" width="16.7109375" style="29" customWidth="1"/>
    <col min="7945" max="7945" width="11.421875" style="29" customWidth="1"/>
    <col min="7946" max="7946" width="16.28125" style="29" bestFit="1" customWidth="1"/>
    <col min="7947" max="7947" width="21.7109375" style="29" bestFit="1" customWidth="1"/>
    <col min="7948" max="8192" width="11.421875" style="29" customWidth="1"/>
    <col min="8193" max="8194" width="4.28125" style="29" customWidth="1"/>
    <col min="8195" max="8195" width="5.57421875" style="29" customWidth="1"/>
    <col min="8196" max="8196" width="5.28125" style="29" customWidth="1"/>
    <col min="8197" max="8197" width="44.7109375" style="29" customWidth="1"/>
    <col min="8198" max="8198" width="15.8515625" style="29" bestFit="1" customWidth="1"/>
    <col min="8199" max="8199" width="17.28125" style="29" customWidth="1"/>
    <col min="8200" max="8200" width="16.7109375" style="29" customWidth="1"/>
    <col min="8201" max="8201" width="11.421875" style="29" customWidth="1"/>
    <col min="8202" max="8202" width="16.28125" style="29" bestFit="1" customWidth="1"/>
    <col min="8203" max="8203" width="21.7109375" style="29" bestFit="1" customWidth="1"/>
    <col min="8204" max="8448" width="11.421875" style="29" customWidth="1"/>
    <col min="8449" max="8450" width="4.28125" style="29" customWidth="1"/>
    <col min="8451" max="8451" width="5.57421875" style="29" customWidth="1"/>
    <col min="8452" max="8452" width="5.28125" style="29" customWidth="1"/>
    <col min="8453" max="8453" width="44.7109375" style="29" customWidth="1"/>
    <col min="8454" max="8454" width="15.8515625" style="29" bestFit="1" customWidth="1"/>
    <col min="8455" max="8455" width="17.28125" style="29" customWidth="1"/>
    <col min="8456" max="8456" width="16.7109375" style="29" customWidth="1"/>
    <col min="8457" max="8457" width="11.421875" style="29" customWidth="1"/>
    <col min="8458" max="8458" width="16.28125" style="29" bestFit="1" customWidth="1"/>
    <col min="8459" max="8459" width="21.7109375" style="29" bestFit="1" customWidth="1"/>
    <col min="8460" max="8704" width="11.421875" style="29" customWidth="1"/>
    <col min="8705" max="8706" width="4.28125" style="29" customWidth="1"/>
    <col min="8707" max="8707" width="5.57421875" style="29" customWidth="1"/>
    <col min="8708" max="8708" width="5.28125" style="29" customWidth="1"/>
    <col min="8709" max="8709" width="44.7109375" style="29" customWidth="1"/>
    <col min="8710" max="8710" width="15.8515625" style="29" bestFit="1" customWidth="1"/>
    <col min="8711" max="8711" width="17.28125" style="29" customWidth="1"/>
    <col min="8712" max="8712" width="16.7109375" style="29" customWidth="1"/>
    <col min="8713" max="8713" width="11.421875" style="29" customWidth="1"/>
    <col min="8714" max="8714" width="16.28125" style="29" bestFit="1" customWidth="1"/>
    <col min="8715" max="8715" width="21.7109375" style="29" bestFit="1" customWidth="1"/>
    <col min="8716" max="8960" width="11.421875" style="29" customWidth="1"/>
    <col min="8961" max="8962" width="4.28125" style="29" customWidth="1"/>
    <col min="8963" max="8963" width="5.57421875" style="29" customWidth="1"/>
    <col min="8964" max="8964" width="5.28125" style="29" customWidth="1"/>
    <col min="8965" max="8965" width="44.7109375" style="29" customWidth="1"/>
    <col min="8966" max="8966" width="15.8515625" style="29" bestFit="1" customWidth="1"/>
    <col min="8967" max="8967" width="17.28125" style="29" customWidth="1"/>
    <col min="8968" max="8968" width="16.7109375" style="29" customWidth="1"/>
    <col min="8969" max="8969" width="11.421875" style="29" customWidth="1"/>
    <col min="8970" max="8970" width="16.28125" style="29" bestFit="1" customWidth="1"/>
    <col min="8971" max="8971" width="21.7109375" style="29" bestFit="1" customWidth="1"/>
    <col min="8972" max="9216" width="11.421875" style="29" customWidth="1"/>
    <col min="9217" max="9218" width="4.28125" style="29" customWidth="1"/>
    <col min="9219" max="9219" width="5.57421875" style="29" customWidth="1"/>
    <col min="9220" max="9220" width="5.28125" style="29" customWidth="1"/>
    <col min="9221" max="9221" width="44.7109375" style="29" customWidth="1"/>
    <col min="9222" max="9222" width="15.8515625" style="29" bestFit="1" customWidth="1"/>
    <col min="9223" max="9223" width="17.28125" style="29" customWidth="1"/>
    <col min="9224" max="9224" width="16.7109375" style="29" customWidth="1"/>
    <col min="9225" max="9225" width="11.421875" style="29" customWidth="1"/>
    <col min="9226" max="9226" width="16.28125" style="29" bestFit="1" customWidth="1"/>
    <col min="9227" max="9227" width="21.7109375" style="29" bestFit="1" customWidth="1"/>
    <col min="9228" max="9472" width="11.421875" style="29" customWidth="1"/>
    <col min="9473" max="9474" width="4.28125" style="29" customWidth="1"/>
    <col min="9475" max="9475" width="5.57421875" style="29" customWidth="1"/>
    <col min="9476" max="9476" width="5.28125" style="29" customWidth="1"/>
    <col min="9477" max="9477" width="44.7109375" style="29" customWidth="1"/>
    <col min="9478" max="9478" width="15.8515625" style="29" bestFit="1" customWidth="1"/>
    <col min="9479" max="9479" width="17.28125" style="29" customWidth="1"/>
    <col min="9480" max="9480" width="16.7109375" style="29" customWidth="1"/>
    <col min="9481" max="9481" width="11.421875" style="29" customWidth="1"/>
    <col min="9482" max="9482" width="16.28125" style="29" bestFit="1" customWidth="1"/>
    <col min="9483" max="9483" width="21.7109375" style="29" bestFit="1" customWidth="1"/>
    <col min="9484" max="9728" width="11.421875" style="29" customWidth="1"/>
    <col min="9729" max="9730" width="4.28125" style="29" customWidth="1"/>
    <col min="9731" max="9731" width="5.57421875" style="29" customWidth="1"/>
    <col min="9732" max="9732" width="5.28125" style="29" customWidth="1"/>
    <col min="9733" max="9733" width="44.7109375" style="29" customWidth="1"/>
    <col min="9734" max="9734" width="15.8515625" style="29" bestFit="1" customWidth="1"/>
    <col min="9735" max="9735" width="17.28125" style="29" customWidth="1"/>
    <col min="9736" max="9736" width="16.7109375" style="29" customWidth="1"/>
    <col min="9737" max="9737" width="11.421875" style="29" customWidth="1"/>
    <col min="9738" max="9738" width="16.28125" style="29" bestFit="1" customWidth="1"/>
    <col min="9739" max="9739" width="21.7109375" style="29" bestFit="1" customWidth="1"/>
    <col min="9740" max="9984" width="11.421875" style="29" customWidth="1"/>
    <col min="9985" max="9986" width="4.28125" style="29" customWidth="1"/>
    <col min="9987" max="9987" width="5.57421875" style="29" customWidth="1"/>
    <col min="9988" max="9988" width="5.28125" style="29" customWidth="1"/>
    <col min="9989" max="9989" width="44.7109375" style="29" customWidth="1"/>
    <col min="9990" max="9990" width="15.8515625" style="29" bestFit="1" customWidth="1"/>
    <col min="9991" max="9991" width="17.28125" style="29" customWidth="1"/>
    <col min="9992" max="9992" width="16.7109375" style="29" customWidth="1"/>
    <col min="9993" max="9993" width="11.421875" style="29" customWidth="1"/>
    <col min="9994" max="9994" width="16.28125" style="29" bestFit="1" customWidth="1"/>
    <col min="9995" max="9995" width="21.7109375" style="29" bestFit="1" customWidth="1"/>
    <col min="9996" max="10240" width="11.421875" style="29" customWidth="1"/>
    <col min="10241" max="10242" width="4.28125" style="29" customWidth="1"/>
    <col min="10243" max="10243" width="5.57421875" style="29" customWidth="1"/>
    <col min="10244" max="10244" width="5.28125" style="29" customWidth="1"/>
    <col min="10245" max="10245" width="44.7109375" style="29" customWidth="1"/>
    <col min="10246" max="10246" width="15.8515625" style="29" bestFit="1" customWidth="1"/>
    <col min="10247" max="10247" width="17.28125" style="29" customWidth="1"/>
    <col min="10248" max="10248" width="16.7109375" style="29" customWidth="1"/>
    <col min="10249" max="10249" width="11.421875" style="29" customWidth="1"/>
    <col min="10250" max="10250" width="16.28125" style="29" bestFit="1" customWidth="1"/>
    <col min="10251" max="10251" width="21.7109375" style="29" bestFit="1" customWidth="1"/>
    <col min="10252" max="10496" width="11.421875" style="29" customWidth="1"/>
    <col min="10497" max="10498" width="4.28125" style="29" customWidth="1"/>
    <col min="10499" max="10499" width="5.57421875" style="29" customWidth="1"/>
    <col min="10500" max="10500" width="5.28125" style="29" customWidth="1"/>
    <col min="10501" max="10501" width="44.7109375" style="29" customWidth="1"/>
    <col min="10502" max="10502" width="15.8515625" style="29" bestFit="1" customWidth="1"/>
    <col min="10503" max="10503" width="17.28125" style="29" customWidth="1"/>
    <col min="10504" max="10504" width="16.7109375" style="29" customWidth="1"/>
    <col min="10505" max="10505" width="11.421875" style="29" customWidth="1"/>
    <col min="10506" max="10506" width="16.28125" style="29" bestFit="1" customWidth="1"/>
    <col min="10507" max="10507" width="21.7109375" style="29" bestFit="1" customWidth="1"/>
    <col min="10508" max="10752" width="11.421875" style="29" customWidth="1"/>
    <col min="10753" max="10754" width="4.28125" style="29" customWidth="1"/>
    <col min="10755" max="10755" width="5.57421875" style="29" customWidth="1"/>
    <col min="10756" max="10756" width="5.28125" style="29" customWidth="1"/>
    <col min="10757" max="10757" width="44.7109375" style="29" customWidth="1"/>
    <col min="10758" max="10758" width="15.8515625" style="29" bestFit="1" customWidth="1"/>
    <col min="10759" max="10759" width="17.28125" style="29" customWidth="1"/>
    <col min="10760" max="10760" width="16.7109375" style="29" customWidth="1"/>
    <col min="10761" max="10761" width="11.421875" style="29" customWidth="1"/>
    <col min="10762" max="10762" width="16.28125" style="29" bestFit="1" customWidth="1"/>
    <col min="10763" max="10763" width="21.7109375" style="29" bestFit="1" customWidth="1"/>
    <col min="10764" max="11008" width="11.421875" style="29" customWidth="1"/>
    <col min="11009" max="11010" width="4.28125" style="29" customWidth="1"/>
    <col min="11011" max="11011" width="5.57421875" style="29" customWidth="1"/>
    <col min="11012" max="11012" width="5.28125" style="29" customWidth="1"/>
    <col min="11013" max="11013" width="44.7109375" style="29" customWidth="1"/>
    <col min="11014" max="11014" width="15.8515625" style="29" bestFit="1" customWidth="1"/>
    <col min="11015" max="11015" width="17.28125" style="29" customWidth="1"/>
    <col min="11016" max="11016" width="16.7109375" style="29" customWidth="1"/>
    <col min="11017" max="11017" width="11.421875" style="29" customWidth="1"/>
    <col min="11018" max="11018" width="16.28125" style="29" bestFit="1" customWidth="1"/>
    <col min="11019" max="11019" width="21.7109375" style="29" bestFit="1" customWidth="1"/>
    <col min="11020" max="11264" width="11.421875" style="29" customWidth="1"/>
    <col min="11265" max="11266" width="4.28125" style="29" customWidth="1"/>
    <col min="11267" max="11267" width="5.57421875" style="29" customWidth="1"/>
    <col min="11268" max="11268" width="5.28125" style="29" customWidth="1"/>
    <col min="11269" max="11269" width="44.7109375" style="29" customWidth="1"/>
    <col min="11270" max="11270" width="15.8515625" style="29" bestFit="1" customWidth="1"/>
    <col min="11271" max="11271" width="17.28125" style="29" customWidth="1"/>
    <col min="11272" max="11272" width="16.7109375" style="29" customWidth="1"/>
    <col min="11273" max="11273" width="11.421875" style="29" customWidth="1"/>
    <col min="11274" max="11274" width="16.28125" style="29" bestFit="1" customWidth="1"/>
    <col min="11275" max="11275" width="21.7109375" style="29" bestFit="1" customWidth="1"/>
    <col min="11276" max="11520" width="11.421875" style="29" customWidth="1"/>
    <col min="11521" max="11522" width="4.28125" style="29" customWidth="1"/>
    <col min="11523" max="11523" width="5.57421875" style="29" customWidth="1"/>
    <col min="11524" max="11524" width="5.28125" style="29" customWidth="1"/>
    <col min="11525" max="11525" width="44.7109375" style="29" customWidth="1"/>
    <col min="11526" max="11526" width="15.8515625" style="29" bestFit="1" customWidth="1"/>
    <col min="11527" max="11527" width="17.28125" style="29" customWidth="1"/>
    <col min="11528" max="11528" width="16.7109375" style="29" customWidth="1"/>
    <col min="11529" max="11529" width="11.421875" style="29" customWidth="1"/>
    <col min="11530" max="11530" width="16.28125" style="29" bestFit="1" customWidth="1"/>
    <col min="11531" max="11531" width="21.7109375" style="29" bestFit="1" customWidth="1"/>
    <col min="11532" max="11776" width="11.421875" style="29" customWidth="1"/>
    <col min="11777" max="11778" width="4.28125" style="29" customWidth="1"/>
    <col min="11779" max="11779" width="5.57421875" style="29" customWidth="1"/>
    <col min="11780" max="11780" width="5.28125" style="29" customWidth="1"/>
    <col min="11781" max="11781" width="44.7109375" style="29" customWidth="1"/>
    <col min="11782" max="11782" width="15.8515625" style="29" bestFit="1" customWidth="1"/>
    <col min="11783" max="11783" width="17.28125" style="29" customWidth="1"/>
    <col min="11784" max="11784" width="16.7109375" style="29" customWidth="1"/>
    <col min="11785" max="11785" width="11.421875" style="29" customWidth="1"/>
    <col min="11786" max="11786" width="16.28125" style="29" bestFit="1" customWidth="1"/>
    <col min="11787" max="11787" width="21.7109375" style="29" bestFit="1" customWidth="1"/>
    <col min="11788" max="12032" width="11.421875" style="29" customWidth="1"/>
    <col min="12033" max="12034" width="4.28125" style="29" customWidth="1"/>
    <col min="12035" max="12035" width="5.57421875" style="29" customWidth="1"/>
    <col min="12036" max="12036" width="5.28125" style="29" customWidth="1"/>
    <col min="12037" max="12037" width="44.7109375" style="29" customWidth="1"/>
    <col min="12038" max="12038" width="15.8515625" style="29" bestFit="1" customWidth="1"/>
    <col min="12039" max="12039" width="17.28125" style="29" customWidth="1"/>
    <col min="12040" max="12040" width="16.7109375" style="29" customWidth="1"/>
    <col min="12041" max="12041" width="11.421875" style="29" customWidth="1"/>
    <col min="12042" max="12042" width="16.28125" style="29" bestFit="1" customWidth="1"/>
    <col min="12043" max="12043" width="21.7109375" style="29" bestFit="1" customWidth="1"/>
    <col min="12044" max="12288" width="11.421875" style="29" customWidth="1"/>
    <col min="12289" max="12290" width="4.28125" style="29" customWidth="1"/>
    <col min="12291" max="12291" width="5.57421875" style="29" customWidth="1"/>
    <col min="12292" max="12292" width="5.28125" style="29" customWidth="1"/>
    <col min="12293" max="12293" width="44.7109375" style="29" customWidth="1"/>
    <col min="12294" max="12294" width="15.8515625" style="29" bestFit="1" customWidth="1"/>
    <col min="12295" max="12295" width="17.28125" style="29" customWidth="1"/>
    <col min="12296" max="12296" width="16.7109375" style="29" customWidth="1"/>
    <col min="12297" max="12297" width="11.421875" style="29" customWidth="1"/>
    <col min="12298" max="12298" width="16.28125" style="29" bestFit="1" customWidth="1"/>
    <col min="12299" max="12299" width="21.7109375" style="29" bestFit="1" customWidth="1"/>
    <col min="12300" max="12544" width="11.421875" style="29" customWidth="1"/>
    <col min="12545" max="12546" width="4.28125" style="29" customWidth="1"/>
    <col min="12547" max="12547" width="5.57421875" style="29" customWidth="1"/>
    <col min="12548" max="12548" width="5.28125" style="29" customWidth="1"/>
    <col min="12549" max="12549" width="44.7109375" style="29" customWidth="1"/>
    <col min="12550" max="12550" width="15.8515625" style="29" bestFit="1" customWidth="1"/>
    <col min="12551" max="12551" width="17.28125" style="29" customWidth="1"/>
    <col min="12552" max="12552" width="16.7109375" style="29" customWidth="1"/>
    <col min="12553" max="12553" width="11.421875" style="29" customWidth="1"/>
    <col min="12554" max="12554" width="16.28125" style="29" bestFit="1" customWidth="1"/>
    <col min="12555" max="12555" width="21.7109375" style="29" bestFit="1" customWidth="1"/>
    <col min="12556" max="12800" width="11.421875" style="29" customWidth="1"/>
    <col min="12801" max="12802" width="4.28125" style="29" customWidth="1"/>
    <col min="12803" max="12803" width="5.57421875" style="29" customWidth="1"/>
    <col min="12804" max="12804" width="5.28125" style="29" customWidth="1"/>
    <col min="12805" max="12805" width="44.7109375" style="29" customWidth="1"/>
    <col min="12806" max="12806" width="15.8515625" style="29" bestFit="1" customWidth="1"/>
    <col min="12807" max="12807" width="17.28125" style="29" customWidth="1"/>
    <col min="12808" max="12808" width="16.7109375" style="29" customWidth="1"/>
    <col min="12809" max="12809" width="11.421875" style="29" customWidth="1"/>
    <col min="12810" max="12810" width="16.28125" style="29" bestFit="1" customWidth="1"/>
    <col min="12811" max="12811" width="21.7109375" style="29" bestFit="1" customWidth="1"/>
    <col min="12812" max="13056" width="11.421875" style="29" customWidth="1"/>
    <col min="13057" max="13058" width="4.28125" style="29" customWidth="1"/>
    <col min="13059" max="13059" width="5.57421875" style="29" customWidth="1"/>
    <col min="13060" max="13060" width="5.28125" style="29" customWidth="1"/>
    <col min="13061" max="13061" width="44.7109375" style="29" customWidth="1"/>
    <col min="13062" max="13062" width="15.8515625" style="29" bestFit="1" customWidth="1"/>
    <col min="13063" max="13063" width="17.28125" style="29" customWidth="1"/>
    <col min="13064" max="13064" width="16.7109375" style="29" customWidth="1"/>
    <col min="13065" max="13065" width="11.421875" style="29" customWidth="1"/>
    <col min="13066" max="13066" width="16.28125" style="29" bestFit="1" customWidth="1"/>
    <col min="13067" max="13067" width="21.7109375" style="29" bestFit="1" customWidth="1"/>
    <col min="13068" max="13312" width="11.421875" style="29" customWidth="1"/>
    <col min="13313" max="13314" width="4.28125" style="29" customWidth="1"/>
    <col min="13315" max="13315" width="5.57421875" style="29" customWidth="1"/>
    <col min="13316" max="13316" width="5.28125" style="29" customWidth="1"/>
    <col min="13317" max="13317" width="44.7109375" style="29" customWidth="1"/>
    <col min="13318" max="13318" width="15.8515625" style="29" bestFit="1" customWidth="1"/>
    <col min="13319" max="13319" width="17.28125" style="29" customWidth="1"/>
    <col min="13320" max="13320" width="16.7109375" style="29" customWidth="1"/>
    <col min="13321" max="13321" width="11.421875" style="29" customWidth="1"/>
    <col min="13322" max="13322" width="16.28125" style="29" bestFit="1" customWidth="1"/>
    <col min="13323" max="13323" width="21.7109375" style="29" bestFit="1" customWidth="1"/>
    <col min="13324" max="13568" width="11.421875" style="29" customWidth="1"/>
    <col min="13569" max="13570" width="4.28125" style="29" customWidth="1"/>
    <col min="13571" max="13571" width="5.57421875" style="29" customWidth="1"/>
    <col min="13572" max="13572" width="5.28125" style="29" customWidth="1"/>
    <col min="13573" max="13573" width="44.7109375" style="29" customWidth="1"/>
    <col min="13574" max="13574" width="15.8515625" style="29" bestFit="1" customWidth="1"/>
    <col min="13575" max="13575" width="17.28125" style="29" customWidth="1"/>
    <col min="13576" max="13576" width="16.7109375" style="29" customWidth="1"/>
    <col min="13577" max="13577" width="11.421875" style="29" customWidth="1"/>
    <col min="13578" max="13578" width="16.28125" style="29" bestFit="1" customWidth="1"/>
    <col min="13579" max="13579" width="21.7109375" style="29" bestFit="1" customWidth="1"/>
    <col min="13580" max="13824" width="11.421875" style="29" customWidth="1"/>
    <col min="13825" max="13826" width="4.28125" style="29" customWidth="1"/>
    <col min="13827" max="13827" width="5.57421875" style="29" customWidth="1"/>
    <col min="13828" max="13828" width="5.28125" style="29" customWidth="1"/>
    <col min="13829" max="13829" width="44.7109375" style="29" customWidth="1"/>
    <col min="13830" max="13830" width="15.8515625" style="29" bestFit="1" customWidth="1"/>
    <col min="13831" max="13831" width="17.28125" style="29" customWidth="1"/>
    <col min="13832" max="13832" width="16.7109375" style="29" customWidth="1"/>
    <col min="13833" max="13833" width="11.421875" style="29" customWidth="1"/>
    <col min="13834" max="13834" width="16.28125" style="29" bestFit="1" customWidth="1"/>
    <col min="13835" max="13835" width="21.7109375" style="29" bestFit="1" customWidth="1"/>
    <col min="13836" max="14080" width="11.421875" style="29" customWidth="1"/>
    <col min="14081" max="14082" width="4.28125" style="29" customWidth="1"/>
    <col min="14083" max="14083" width="5.57421875" style="29" customWidth="1"/>
    <col min="14084" max="14084" width="5.28125" style="29" customWidth="1"/>
    <col min="14085" max="14085" width="44.7109375" style="29" customWidth="1"/>
    <col min="14086" max="14086" width="15.8515625" style="29" bestFit="1" customWidth="1"/>
    <col min="14087" max="14087" width="17.28125" style="29" customWidth="1"/>
    <col min="14088" max="14088" width="16.7109375" style="29" customWidth="1"/>
    <col min="14089" max="14089" width="11.421875" style="29" customWidth="1"/>
    <col min="14090" max="14090" width="16.28125" style="29" bestFit="1" customWidth="1"/>
    <col min="14091" max="14091" width="21.7109375" style="29" bestFit="1" customWidth="1"/>
    <col min="14092" max="14336" width="11.421875" style="29" customWidth="1"/>
    <col min="14337" max="14338" width="4.28125" style="29" customWidth="1"/>
    <col min="14339" max="14339" width="5.57421875" style="29" customWidth="1"/>
    <col min="14340" max="14340" width="5.28125" style="29" customWidth="1"/>
    <col min="14341" max="14341" width="44.7109375" style="29" customWidth="1"/>
    <col min="14342" max="14342" width="15.8515625" style="29" bestFit="1" customWidth="1"/>
    <col min="14343" max="14343" width="17.28125" style="29" customWidth="1"/>
    <col min="14344" max="14344" width="16.7109375" style="29" customWidth="1"/>
    <col min="14345" max="14345" width="11.421875" style="29" customWidth="1"/>
    <col min="14346" max="14346" width="16.28125" style="29" bestFit="1" customWidth="1"/>
    <col min="14347" max="14347" width="21.7109375" style="29" bestFit="1" customWidth="1"/>
    <col min="14348" max="14592" width="11.421875" style="29" customWidth="1"/>
    <col min="14593" max="14594" width="4.28125" style="29" customWidth="1"/>
    <col min="14595" max="14595" width="5.57421875" style="29" customWidth="1"/>
    <col min="14596" max="14596" width="5.28125" style="29" customWidth="1"/>
    <col min="14597" max="14597" width="44.7109375" style="29" customWidth="1"/>
    <col min="14598" max="14598" width="15.8515625" style="29" bestFit="1" customWidth="1"/>
    <col min="14599" max="14599" width="17.28125" style="29" customWidth="1"/>
    <col min="14600" max="14600" width="16.7109375" style="29" customWidth="1"/>
    <col min="14601" max="14601" width="11.421875" style="29" customWidth="1"/>
    <col min="14602" max="14602" width="16.28125" style="29" bestFit="1" customWidth="1"/>
    <col min="14603" max="14603" width="21.7109375" style="29" bestFit="1" customWidth="1"/>
    <col min="14604" max="14848" width="11.421875" style="29" customWidth="1"/>
    <col min="14849" max="14850" width="4.28125" style="29" customWidth="1"/>
    <col min="14851" max="14851" width="5.57421875" style="29" customWidth="1"/>
    <col min="14852" max="14852" width="5.28125" style="29" customWidth="1"/>
    <col min="14853" max="14853" width="44.7109375" style="29" customWidth="1"/>
    <col min="14854" max="14854" width="15.8515625" style="29" bestFit="1" customWidth="1"/>
    <col min="14855" max="14855" width="17.28125" style="29" customWidth="1"/>
    <col min="14856" max="14856" width="16.7109375" style="29" customWidth="1"/>
    <col min="14857" max="14857" width="11.421875" style="29" customWidth="1"/>
    <col min="14858" max="14858" width="16.28125" style="29" bestFit="1" customWidth="1"/>
    <col min="14859" max="14859" width="21.7109375" style="29" bestFit="1" customWidth="1"/>
    <col min="14860" max="15104" width="11.421875" style="29" customWidth="1"/>
    <col min="15105" max="15106" width="4.28125" style="29" customWidth="1"/>
    <col min="15107" max="15107" width="5.57421875" style="29" customWidth="1"/>
    <col min="15108" max="15108" width="5.28125" style="29" customWidth="1"/>
    <col min="15109" max="15109" width="44.7109375" style="29" customWidth="1"/>
    <col min="15110" max="15110" width="15.8515625" style="29" bestFit="1" customWidth="1"/>
    <col min="15111" max="15111" width="17.28125" style="29" customWidth="1"/>
    <col min="15112" max="15112" width="16.7109375" style="29" customWidth="1"/>
    <col min="15113" max="15113" width="11.421875" style="29" customWidth="1"/>
    <col min="15114" max="15114" width="16.28125" style="29" bestFit="1" customWidth="1"/>
    <col min="15115" max="15115" width="21.7109375" style="29" bestFit="1" customWidth="1"/>
    <col min="15116" max="15360" width="11.421875" style="29" customWidth="1"/>
    <col min="15361" max="15362" width="4.28125" style="29" customWidth="1"/>
    <col min="15363" max="15363" width="5.57421875" style="29" customWidth="1"/>
    <col min="15364" max="15364" width="5.28125" style="29" customWidth="1"/>
    <col min="15365" max="15365" width="44.7109375" style="29" customWidth="1"/>
    <col min="15366" max="15366" width="15.8515625" style="29" bestFit="1" customWidth="1"/>
    <col min="15367" max="15367" width="17.28125" style="29" customWidth="1"/>
    <col min="15368" max="15368" width="16.7109375" style="29" customWidth="1"/>
    <col min="15369" max="15369" width="11.421875" style="29" customWidth="1"/>
    <col min="15370" max="15370" width="16.28125" style="29" bestFit="1" customWidth="1"/>
    <col min="15371" max="15371" width="21.7109375" style="29" bestFit="1" customWidth="1"/>
    <col min="15372" max="15616" width="11.421875" style="29" customWidth="1"/>
    <col min="15617" max="15618" width="4.28125" style="29" customWidth="1"/>
    <col min="15619" max="15619" width="5.57421875" style="29" customWidth="1"/>
    <col min="15620" max="15620" width="5.28125" style="29" customWidth="1"/>
    <col min="15621" max="15621" width="44.7109375" style="29" customWidth="1"/>
    <col min="15622" max="15622" width="15.8515625" style="29" bestFit="1" customWidth="1"/>
    <col min="15623" max="15623" width="17.28125" style="29" customWidth="1"/>
    <col min="15624" max="15624" width="16.7109375" style="29" customWidth="1"/>
    <col min="15625" max="15625" width="11.421875" style="29" customWidth="1"/>
    <col min="15626" max="15626" width="16.28125" style="29" bestFit="1" customWidth="1"/>
    <col min="15627" max="15627" width="21.7109375" style="29" bestFit="1" customWidth="1"/>
    <col min="15628" max="15872" width="11.421875" style="29" customWidth="1"/>
    <col min="15873" max="15874" width="4.28125" style="29" customWidth="1"/>
    <col min="15875" max="15875" width="5.57421875" style="29" customWidth="1"/>
    <col min="15876" max="15876" width="5.28125" style="29" customWidth="1"/>
    <col min="15877" max="15877" width="44.7109375" style="29" customWidth="1"/>
    <col min="15878" max="15878" width="15.8515625" style="29" bestFit="1" customWidth="1"/>
    <col min="15879" max="15879" width="17.28125" style="29" customWidth="1"/>
    <col min="15880" max="15880" width="16.7109375" style="29" customWidth="1"/>
    <col min="15881" max="15881" width="11.421875" style="29" customWidth="1"/>
    <col min="15882" max="15882" width="16.28125" style="29" bestFit="1" customWidth="1"/>
    <col min="15883" max="15883" width="21.7109375" style="29" bestFit="1" customWidth="1"/>
    <col min="15884" max="16128" width="11.421875" style="29" customWidth="1"/>
    <col min="16129" max="16130" width="4.28125" style="29" customWidth="1"/>
    <col min="16131" max="16131" width="5.57421875" style="29" customWidth="1"/>
    <col min="16132" max="16132" width="5.28125" style="29" customWidth="1"/>
    <col min="16133" max="16133" width="44.7109375" style="29" customWidth="1"/>
    <col min="16134" max="16134" width="15.8515625" style="29" bestFit="1" customWidth="1"/>
    <col min="16135" max="16135" width="17.28125" style="29" customWidth="1"/>
    <col min="16136" max="16136" width="16.7109375" style="29" customWidth="1"/>
    <col min="16137" max="16137" width="11.421875" style="29" customWidth="1"/>
    <col min="16138" max="16138" width="16.28125" style="29" bestFit="1" customWidth="1"/>
    <col min="16139" max="16139" width="21.7109375" style="29" bestFit="1" customWidth="1"/>
    <col min="16140" max="16384" width="11.421875" style="29" customWidth="1"/>
  </cols>
  <sheetData>
    <row r="2" spans="1:8" ht="15">
      <c r="A2" s="206"/>
      <c r="B2" s="206"/>
      <c r="C2" s="206"/>
      <c r="D2" s="206"/>
      <c r="E2" s="206"/>
      <c r="F2" s="206"/>
      <c r="G2" s="206"/>
      <c r="H2" s="206"/>
    </row>
    <row r="3" spans="1:8" ht="48" customHeight="1">
      <c r="A3" s="207" t="s">
        <v>392</v>
      </c>
      <c r="B3" s="207"/>
      <c r="C3" s="207"/>
      <c r="D3" s="207"/>
      <c r="E3" s="207"/>
      <c r="F3" s="207"/>
      <c r="G3" s="207"/>
      <c r="H3" s="207"/>
    </row>
    <row r="4" spans="1:8" s="97" customFormat="1" ht="26.25" customHeight="1">
      <c r="A4" s="207" t="s">
        <v>32</v>
      </c>
      <c r="B4" s="207"/>
      <c r="C4" s="207"/>
      <c r="D4" s="207"/>
      <c r="E4" s="207"/>
      <c r="F4" s="207"/>
      <c r="G4" s="208"/>
      <c r="H4" s="208"/>
    </row>
    <row r="5" spans="1:5" ht="15.75" customHeight="1">
      <c r="A5" s="98"/>
      <c r="B5" s="99"/>
      <c r="C5" s="99"/>
      <c r="D5" s="99"/>
      <c r="E5" s="99"/>
    </row>
    <row r="6" spans="1:9" ht="27.75" customHeight="1">
      <c r="A6" s="100"/>
      <c r="B6" s="101"/>
      <c r="C6" s="101"/>
      <c r="D6" s="102"/>
      <c r="E6" s="103"/>
      <c r="F6" s="104" t="s">
        <v>393</v>
      </c>
      <c r="G6" s="104" t="s">
        <v>394</v>
      </c>
      <c r="H6" s="105" t="s">
        <v>395</v>
      </c>
      <c r="I6" s="106"/>
    </row>
    <row r="7" spans="1:9" ht="27.75" customHeight="1">
      <c r="A7" s="209" t="s">
        <v>33</v>
      </c>
      <c r="B7" s="201"/>
      <c r="C7" s="201"/>
      <c r="D7" s="201"/>
      <c r="E7" s="210"/>
      <c r="F7" s="107">
        <f>+F8+F9</f>
        <v>9792271.74</v>
      </c>
      <c r="G7" s="107">
        <f>G8+G9</f>
        <v>9788521.74</v>
      </c>
      <c r="H7" s="107">
        <f>+H8+H9</f>
        <v>9788521.74</v>
      </c>
      <c r="I7" s="108"/>
    </row>
    <row r="8" spans="1:8" ht="22.5" customHeight="1">
      <c r="A8" s="198" t="s">
        <v>0</v>
      </c>
      <c r="B8" s="199"/>
      <c r="C8" s="199"/>
      <c r="D8" s="199"/>
      <c r="E8" s="211"/>
      <c r="F8" s="109">
        <v>9789860.33</v>
      </c>
      <c r="G8" s="109">
        <v>9786110.33</v>
      </c>
      <c r="H8" s="109">
        <v>9786110.33</v>
      </c>
    </row>
    <row r="9" spans="1:8" ht="22.5" customHeight="1">
      <c r="A9" s="212" t="s">
        <v>288</v>
      </c>
      <c r="B9" s="211"/>
      <c r="C9" s="211"/>
      <c r="D9" s="211"/>
      <c r="E9" s="211"/>
      <c r="F9" s="109">
        <v>2411.41</v>
      </c>
      <c r="G9" s="109">
        <v>2411.41</v>
      </c>
      <c r="H9" s="109">
        <v>2411.41</v>
      </c>
    </row>
    <row r="10" spans="1:8" ht="22.5" customHeight="1">
      <c r="A10" s="110" t="s">
        <v>34</v>
      </c>
      <c r="B10" s="111"/>
      <c r="C10" s="111"/>
      <c r="D10" s="111"/>
      <c r="E10" s="111"/>
      <c r="F10" s="107">
        <f>+F11+F12</f>
        <v>9807271.74</v>
      </c>
      <c r="G10" s="107">
        <f>+G11+G12</f>
        <v>9788521.74</v>
      </c>
      <c r="H10" s="107">
        <f>+H11+H12</f>
        <v>9788521.74</v>
      </c>
    </row>
    <row r="11" spans="1:10" ht="22.5" customHeight="1">
      <c r="A11" s="202" t="s">
        <v>1</v>
      </c>
      <c r="B11" s="199"/>
      <c r="C11" s="199"/>
      <c r="D11" s="199"/>
      <c r="E11" s="213"/>
      <c r="F11" s="109">
        <v>9510971.9</v>
      </c>
      <c r="G11" s="109">
        <v>9541943.14</v>
      </c>
      <c r="H11" s="109">
        <v>9541943.14</v>
      </c>
      <c r="I11" s="16"/>
      <c r="J11" s="16"/>
    </row>
    <row r="12" spans="1:10" ht="22.5" customHeight="1">
      <c r="A12" s="214" t="s">
        <v>320</v>
      </c>
      <c r="B12" s="211"/>
      <c r="C12" s="211"/>
      <c r="D12" s="211"/>
      <c r="E12" s="211"/>
      <c r="F12" s="112">
        <v>296299.84</v>
      </c>
      <c r="G12" s="112">
        <v>246578.6</v>
      </c>
      <c r="H12" s="112">
        <v>246578.6</v>
      </c>
      <c r="I12" s="16"/>
      <c r="J12" s="16"/>
    </row>
    <row r="13" spans="1:10" ht="22.5" customHeight="1">
      <c r="A13" s="200" t="s">
        <v>2</v>
      </c>
      <c r="B13" s="201"/>
      <c r="C13" s="201"/>
      <c r="D13" s="201"/>
      <c r="E13" s="201"/>
      <c r="F13" s="113">
        <f>+F7-F10</f>
        <v>-15000</v>
      </c>
      <c r="G13" s="113">
        <f>+G7-G10</f>
        <v>0</v>
      </c>
      <c r="H13" s="113">
        <f>+H7-H10</f>
        <v>0</v>
      </c>
      <c r="J13" s="16"/>
    </row>
    <row r="14" spans="1:8" ht="25.5" customHeight="1">
      <c r="A14" s="207"/>
      <c r="B14" s="196"/>
      <c r="C14" s="196"/>
      <c r="D14" s="196"/>
      <c r="E14" s="196"/>
      <c r="F14" s="197"/>
      <c r="G14" s="197"/>
      <c r="H14" s="197"/>
    </row>
    <row r="15" spans="1:10" ht="27.75" customHeight="1">
      <c r="A15" s="100"/>
      <c r="B15" s="101"/>
      <c r="C15" s="101"/>
      <c r="D15" s="102"/>
      <c r="E15" s="103"/>
      <c r="F15" s="104" t="s">
        <v>393</v>
      </c>
      <c r="G15" s="104" t="s">
        <v>394</v>
      </c>
      <c r="H15" s="105" t="s">
        <v>395</v>
      </c>
      <c r="J15" s="16"/>
    </row>
    <row r="16" spans="1:10" ht="30.75" customHeight="1">
      <c r="A16" s="215" t="s">
        <v>321</v>
      </c>
      <c r="B16" s="216"/>
      <c r="C16" s="216"/>
      <c r="D16" s="216"/>
      <c r="E16" s="217"/>
      <c r="F16" s="114">
        <v>1225109.34</v>
      </c>
      <c r="G16" s="114"/>
      <c r="H16" s="115"/>
      <c r="J16" s="16"/>
    </row>
    <row r="17" spans="1:10" ht="34.5" customHeight="1">
      <c r="A17" s="203" t="s">
        <v>322</v>
      </c>
      <c r="B17" s="204"/>
      <c r="C17" s="204"/>
      <c r="D17" s="204"/>
      <c r="E17" s="205"/>
      <c r="F17" s="116">
        <v>15000</v>
      </c>
      <c r="G17" s="116"/>
      <c r="H17" s="113"/>
      <c r="J17" s="16"/>
    </row>
    <row r="18" spans="1:10" s="117" customFormat="1" ht="25.5" customHeight="1">
      <c r="A18" s="195"/>
      <c r="B18" s="196"/>
      <c r="C18" s="196"/>
      <c r="D18" s="196"/>
      <c r="E18" s="196"/>
      <c r="F18" s="197"/>
      <c r="G18" s="197"/>
      <c r="H18" s="197"/>
      <c r="J18" s="118"/>
    </row>
    <row r="19" spans="1:11" s="117" customFormat="1" ht="27.75" customHeight="1">
      <c r="A19" s="100"/>
      <c r="B19" s="101"/>
      <c r="C19" s="101"/>
      <c r="D19" s="102"/>
      <c r="E19" s="103"/>
      <c r="F19" s="104" t="s">
        <v>393</v>
      </c>
      <c r="G19" s="104" t="s">
        <v>394</v>
      </c>
      <c r="H19" s="105" t="s">
        <v>395</v>
      </c>
      <c r="J19" s="118"/>
      <c r="K19" s="118"/>
    </row>
    <row r="20" spans="1:10" s="117" customFormat="1" ht="22.5" customHeight="1">
      <c r="A20" s="198" t="s">
        <v>3</v>
      </c>
      <c r="B20" s="199"/>
      <c r="C20" s="199"/>
      <c r="D20" s="199"/>
      <c r="E20" s="199"/>
      <c r="F20" s="112"/>
      <c r="G20" s="112"/>
      <c r="H20" s="112"/>
      <c r="J20" s="118"/>
    </row>
    <row r="21" spans="1:8" s="117" customFormat="1" ht="33.75" customHeight="1">
      <c r="A21" s="198" t="s">
        <v>4</v>
      </c>
      <c r="B21" s="199"/>
      <c r="C21" s="199"/>
      <c r="D21" s="199"/>
      <c r="E21" s="199"/>
      <c r="F21" s="112"/>
      <c r="G21" s="112"/>
      <c r="H21" s="112"/>
    </row>
    <row r="22" spans="1:11" s="117" customFormat="1" ht="22.5" customHeight="1">
      <c r="A22" s="200" t="s">
        <v>5</v>
      </c>
      <c r="B22" s="201"/>
      <c r="C22" s="201"/>
      <c r="D22" s="201"/>
      <c r="E22" s="201"/>
      <c r="F22" s="107">
        <f>F20-F21</f>
        <v>0</v>
      </c>
      <c r="G22" s="107">
        <f>G20-G21</f>
        <v>0</v>
      </c>
      <c r="H22" s="107">
        <f>H20-H21</f>
        <v>0</v>
      </c>
      <c r="J22" s="119"/>
      <c r="K22" s="118"/>
    </row>
    <row r="23" spans="1:8" s="117" customFormat="1" ht="25.5" customHeight="1">
      <c r="A23" s="195"/>
      <c r="B23" s="196"/>
      <c r="C23" s="196"/>
      <c r="D23" s="196"/>
      <c r="E23" s="196"/>
      <c r="F23" s="197"/>
      <c r="G23" s="197"/>
      <c r="H23" s="197"/>
    </row>
    <row r="24" spans="1:8" s="117" customFormat="1" ht="22.5" customHeight="1">
      <c r="A24" s="202" t="s">
        <v>6</v>
      </c>
      <c r="B24" s="199"/>
      <c r="C24" s="199"/>
      <c r="D24" s="199"/>
      <c r="E24" s="199"/>
      <c r="F24" s="112">
        <f>IF((F13+F17+F22)&lt;&gt;0,"NESLAGANJE ZBROJA",(F13+F17+F22))</f>
        <v>0</v>
      </c>
      <c r="G24" s="112">
        <f>IF((G13+G17+G22)&lt;&gt;0,"NESLAGANJE ZBROJA",(G13+G17+G22))</f>
        <v>0</v>
      </c>
      <c r="H24" s="112">
        <f>IF((H13+H17+H22)&lt;&gt;0,"NESLAGANJE ZBROJA",(H13+H17+H22))</f>
        <v>0</v>
      </c>
    </row>
    <row r="25" spans="1:5" s="117" customFormat="1" ht="18" customHeight="1">
      <c r="A25" s="120"/>
      <c r="B25" s="99"/>
      <c r="C25" s="99"/>
      <c r="D25" s="99"/>
      <c r="E25" s="99"/>
    </row>
    <row r="26" spans="1:8" ht="42" customHeight="1">
      <c r="A26" s="193" t="s">
        <v>323</v>
      </c>
      <c r="B26" s="194"/>
      <c r="C26" s="194"/>
      <c r="D26" s="194"/>
      <c r="E26" s="194"/>
      <c r="F26" s="194"/>
      <c r="G26" s="194"/>
      <c r="H26" s="194"/>
    </row>
    <row r="27" ht="12.75">
      <c r="E27" s="121"/>
    </row>
    <row r="31" spans="6:8" ht="12.75">
      <c r="F31" s="16"/>
      <c r="G31" s="16"/>
      <c r="H31" s="16"/>
    </row>
    <row r="32" spans="6:8" ht="12.75">
      <c r="F32" s="16"/>
      <c r="G32" s="16"/>
      <c r="H32" s="16"/>
    </row>
    <row r="33" spans="5:8" ht="12.75">
      <c r="E33" s="122"/>
      <c r="F33" s="18"/>
      <c r="G33" s="18"/>
      <c r="H33" s="18"/>
    </row>
    <row r="34" spans="5:8" ht="12.75">
      <c r="E34" s="122"/>
      <c r="F34" s="16"/>
      <c r="G34" s="16"/>
      <c r="H34" s="16"/>
    </row>
    <row r="35" spans="5:8" ht="12.75">
      <c r="E35" s="122"/>
      <c r="F35" s="16"/>
      <c r="G35" s="16"/>
      <c r="H35" s="16"/>
    </row>
    <row r="36" spans="5:8" ht="12.75">
      <c r="E36" s="122"/>
      <c r="F36" s="16"/>
      <c r="G36" s="16"/>
      <c r="H36" s="16"/>
    </row>
    <row r="37" spans="5:8" ht="12.75">
      <c r="E37" s="122"/>
      <c r="F37" s="16"/>
      <c r="G37" s="16"/>
      <c r="H37" s="16"/>
    </row>
    <row r="38" ht="12.75">
      <c r="E38" s="122"/>
    </row>
    <row r="43" ht="12.75">
      <c r="F43" s="16"/>
    </row>
    <row r="44" ht="12.75">
      <c r="F44" s="16"/>
    </row>
    <row r="45" ht="12.75">
      <c r="F45" s="16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copies="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showGridLines="0" view="pageBreakPreview" zoomScale="87" zoomScaleSheetLayoutView="87" workbookViewId="0" topLeftCell="B49">
      <selection activeCell="D3" sqref="D3"/>
    </sheetView>
  </sheetViews>
  <sheetFormatPr defaultColWidth="9.140625" defaultRowHeight="12.75"/>
  <cols>
    <col min="1" max="1" width="9.28125" style="31" hidden="1" customWidth="1"/>
    <col min="2" max="2" width="11.28125" style="38" customWidth="1"/>
    <col min="3" max="3" width="67.00390625" style="82" customWidth="1"/>
    <col min="4" max="6" width="15.7109375" style="48" customWidth="1"/>
    <col min="7" max="16384" width="9.140625" style="42" customWidth="1"/>
  </cols>
  <sheetData>
    <row r="1" spans="3:6" ht="12.75" thickBot="1">
      <c r="C1" s="218"/>
      <c r="D1" s="219"/>
      <c r="E1" s="219"/>
      <c r="F1" s="219"/>
    </row>
    <row r="2" spans="1:6" ht="39" thickBot="1">
      <c r="A2" s="31" t="s">
        <v>37</v>
      </c>
      <c r="B2" s="41" t="s">
        <v>38</v>
      </c>
      <c r="C2" s="80" t="s">
        <v>16</v>
      </c>
      <c r="D2" s="43" t="s">
        <v>354</v>
      </c>
      <c r="E2" s="43" t="s">
        <v>359</v>
      </c>
      <c r="F2" s="43" t="s">
        <v>391</v>
      </c>
    </row>
    <row r="3" spans="1:6" s="34" customFormat="1" ht="12.75">
      <c r="A3" s="32">
        <f>LEN(B3)</f>
        <v>1</v>
      </c>
      <c r="B3" s="39">
        <v>6</v>
      </c>
      <c r="C3" s="81" t="s">
        <v>224</v>
      </c>
      <c r="D3" s="33">
        <f>D4+D41+D58+D65+D74+D85</f>
        <v>9789860.33</v>
      </c>
      <c r="E3" s="33">
        <f>E4+E41+E58+E65+E74+E85</f>
        <v>9786110.33</v>
      </c>
      <c r="F3" s="33">
        <f>F4+F41+F58+F65+F74+F85</f>
        <v>9786110.33</v>
      </c>
    </row>
    <row r="4" spans="1:6" s="36" customFormat="1" ht="12.75">
      <c r="A4" s="35">
        <f aca="true" t="shared" si="0" ref="A4:A79">LEN(B4)</f>
        <v>2</v>
      </c>
      <c r="B4" s="39">
        <v>63</v>
      </c>
      <c r="C4" s="81" t="s">
        <v>225</v>
      </c>
      <c r="D4" s="33">
        <f>D5+D8+D11+D14+D21+D32</f>
        <v>8068504.04</v>
      </c>
      <c r="E4" s="33">
        <f>E5+E8+E11+E14+E21+E32</f>
        <v>8034754.04</v>
      </c>
      <c r="F4" s="33">
        <f>F5+F8+F11+F14+F21+F32</f>
        <v>8034754.04</v>
      </c>
    </row>
    <row r="5" spans="1:6" s="36" customFormat="1" ht="12.75">
      <c r="A5" s="35">
        <f t="shared" si="0"/>
        <v>3</v>
      </c>
      <c r="B5" s="39">
        <v>631</v>
      </c>
      <c r="C5" s="83" t="s">
        <v>226</v>
      </c>
      <c r="D5" s="72">
        <f aca="true" t="shared" si="1" ref="D5:F6">D6</f>
        <v>0</v>
      </c>
      <c r="E5" s="72">
        <f t="shared" si="1"/>
        <v>0</v>
      </c>
      <c r="F5" s="72">
        <f t="shared" si="1"/>
        <v>0</v>
      </c>
    </row>
    <row r="6" spans="1:6" s="45" customFormat="1" ht="12.75">
      <c r="A6" s="31">
        <f t="shared" si="0"/>
        <v>4</v>
      </c>
      <c r="B6" s="40">
        <v>6311</v>
      </c>
      <c r="C6" s="84" t="s">
        <v>227</v>
      </c>
      <c r="D6" s="44">
        <f t="shared" si="1"/>
        <v>0</v>
      </c>
      <c r="E6" s="44">
        <f t="shared" si="1"/>
        <v>0</v>
      </c>
      <c r="F6" s="44">
        <f t="shared" si="1"/>
        <v>0</v>
      </c>
    </row>
    <row r="7" spans="1:6" s="76" customFormat="1" ht="12.75">
      <c r="A7" s="73">
        <f t="shared" si="0"/>
        <v>5</v>
      </c>
      <c r="B7" s="74">
        <v>63111</v>
      </c>
      <c r="C7" s="85" t="s">
        <v>228</v>
      </c>
      <c r="D7" s="75"/>
      <c r="E7" s="75"/>
      <c r="F7" s="75"/>
    </row>
    <row r="8" spans="1:6" s="36" customFormat="1" ht="12.75">
      <c r="A8" s="35">
        <f t="shared" si="0"/>
        <v>3</v>
      </c>
      <c r="B8" s="39">
        <v>632</v>
      </c>
      <c r="C8" s="83" t="s">
        <v>229</v>
      </c>
      <c r="D8" s="72">
        <f>D9</f>
        <v>0</v>
      </c>
      <c r="E8" s="72">
        <f>E9</f>
        <v>0</v>
      </c>
      <c r="F8" s="72">
        <f>F9</f>
        <v>0</v>
      </c>
    </row>
    <row r="9" spans="1:6" s="45" customFormat="1" ht="12.75">
      <c r="A9" s="31">
        <f t="shared" si="0"/>
        <v>4</v>
      </c>
      <c r="B9" s="40">
        <v>6321</v>
      </c>
      <c r="C9" s="84" t="s">
        <v>230</v>
      </c>
      <c r="D9" s="44">
        <f>SUM(D10)</f>
        <v>0</v>
      </c>
      <c r="E9" s="44">
        <f>SUM(E10)</f>
        <v>0</v>
      </c>
      <c r="F9" s="44">
        <f>SUM(F10)</f>
        <v>0</v>
      </c>
    </row>
    <row r="10" spans="1:6" s="76" customFormat="1" ht="12.75">
      <c r="A10" s="73">
        <f t="shared" si="0"/>
        <v>5</v>
      </c>
      <c r="B10" s="74">
        <v>63211</v>
      </c>
      <c r="C10" s="85" t="s">
        <v>230</v>
      </c>
      <c r="D10" s="75"/>
      <c r="E10" s="75"/>
      <c r="F10" s="75"/>
    </row>
    <row r="11" spans="1:6" s="76" customFormat="1" ht="12.75">
      <c r="A11" s="73"/>
      <c r="B11" s="83">
        <v>634</v>
      </c>
      <c r="C11" s="83" t="s">
        <v>347</v>
      </c>
      <c r="D11" s="75">
        <f>D12</f>
        <v>0</v>
      </c>
      <c r="E11" s="75">
        <f>E12</f>
        <v>0</v>
      </c>
      <c r="F11" s="75">
        <f>F12</f>
        <v>0</v>
      </c>
    </row>
    <row r="12" spans="1:6" s="76" customFormat="1" ht="12.75">
      <c r="A12" s="73"/>
      <c r="B12" s="74">
        <v>6341</v>
      </c>
      <c r="C12" s="85" t="s">
        <v>348</v>
      </c>
      <c r="D12" s="75">
        <v>0</v>
      </c>
      <c r="E12" s="75">
        <v>0</v>
      </c>
      <c r="F12" s="75">
        <v>0</v>
      </c>
    </row>
    <row r="13" spans="1:6" s="76" customFormat="1" ht="12.75">
      <c r="A13" s="73"/>
      <c r="B13" s="74">
        <v>63414</v>
      </c>
      <c r="C13" s="85" t="s">
        <v>349</v>
      </c>
      <c r="D13" s="75">
        <v>0</v>
      </c>
      <c r="E13" s="75">
        <v>0</v>
      </c>
      <c r="F13" s="75">
        <v>0</v>
      </c>
    </row>
    <row r="14" spans="1:6" s="36" customFormat="1" ht="12.75">
      <c r="A14" s="35">
        <f t="shared" si="0"/>
        <v>3</v>
      </c>
      <c r="B14" s="39">
        <v>636</v>
      </c>
      <c r="C14" s="83" t="s">
        <v>231</v>
      </c>
      <c r="D14" s="72">
        <f>D15+D18</f>
        <v>8068504.04</v>
      </c>
      <c r="E14" s="72">
        <f>E15+E18</f>
        <v>8034754.04</v>
      </c>
      <c r="F14" s="72">
        <f>F15+F18</f>
        <v>8034754.04</v>
      </c>
    </row>
    <row r="15" spans="1:6" s="45" customFormat="1" ht="12.75">
      <c r="A15" s="31">
        <f t="shared" si="0"/>
        <v>4</v>
      </c>
      <c r="B15" s="40">
        <v>6361</v>
      </c>
      <c r="C15" s="84" t="s">
        <v>232</v>
      </c>
      <c r="D15" s="44">
        <f>D16+D17</f>
        <v>7834586.85</v>
      </c>
      <c r="E15" s="44">
        <f>E16+E17</f>
        <v>7834586.85</v>
      </c>
      <c r="F15" s="44">
        <f>F16+F17</f>
        <v>7834586.85</v>
      </c>
    </row>
    <row r="16" spans="1:6" s="76" customFormat="1" ht="24">
      <c r="A16" s="73">
        <f t="shared" si="0"/>
        <v>5</v>
      </c>
      <c r="B16" s="74">
        <v>63612</v>
      </c>
      <c r="C16" s="85" t="s">
        <v>289</v>
      </c>
      <c r="D16" s="75">
        <v>7343413.77</v>
      </c>
      <c r="E16" s="75">
        <v>7343413.77</v>
      </c>
      <c r="F16" s="75">
        <v>7343413.77</v>
      </c>
    </row>
    <row r="17" spans="1:6" s="76" customFormat="1" ht="24">
      <c r="A17" s="73"/>
      <c r="B17" s="74">
        <v>63613</v>
      </c>
      <c r="C17" s="85" t="s">
        <v>290</v>
      </c>
      <c r="D17" s="75">
        <v>491173.08</v>
      </c>
      <c r="E17" s="75">
        <v>491173.08</v>
      </c>
      <c r="F17" s="75">
        <v>491173.08</v>
      </c>
    </row>
    <row r="18" spans="1:6" s="45" customFormat="1" ht="25.5">
      <c r="A18" s="31">
        <f t="shared" si="0"/>
        <v>4</v>
      </c>
      <c r="B18" s="40">
        <v>6362</v>
      </c>
      <c r="C18" s="84" t="s">
        <v>233</v>
      </c>
      <c r="D18" s="44">
        <f>D19+D20</f>
        <v>233917.19</v>
      </c>
      <c r="E18" s="44">
        <f>E19+E20</f>
        <v>200167.19</v>
      </c>
      <c r="F18" s="44">
        <f>F19+F20</f>
        <v>200167.19</v>
      </c>
    </row>
    <row r="19" spans="1:6" s="76" customFormat="1" ht="24">
      <c r="A19" s="73">
        <f t="shared" si="0"/>
        <v>5</v>
      </c>
      <c r="B19" s="74">
        <v>63622</v>
      </c>
      <c r="C19" s="85" t="s">
        <v>291</v>
      </c>
      <c r="D19" s="75">
        <v>233917.19</v>
      </c>
      <c r="E19" s="75">
        <v>200167.19</v>
      </c>
      <c r="F19" s="75">
        <v>200167.19</v>
      </c>
    </row>
    <row r="20" spans="1:6" s="76" customFormat="1" ht="24">
      <c r="A20" s="73">
        <f t="shared" si="0"/>
        <v>5</v>
      </c>
      <c r="B20" s="74">
        <v>63623</v>
      </c>
      <c r="C20" s="85" t="s">
        <v>292</v>
      </c>
      <c r="D20" s="75"/>
      <c r="E20" s="75"/>
      <c r="F20" s="75"/>
    </row>
    <row r="21" spans="1:6" s="76" customFormat="1" ht="12.75">
      <c r="A21" s="73">
        <f t="shared" si="0"/>
        <v>3</v>
      </c>
      <c r="B21" s="39">
        <v>638</v>
      </c>
      <c r="C21" s="83" t="s">
        <v>310</v>
      </c>
      <c r="D21" s="72">
        <f>D22+D27</f>
        <v>0</v>
      </c>
      <c r="E21" s="72">
        <f>E22+E27</f>
        <v>0</v>
      </c>
      <c r="F21" s="72">
        <f>F22+F27</f>
        <v>0</v>
      </c>
    </row>
    <row r="22" spans="1:6" s="76" customFormat="1" ht="12.75">
      <c r="A22" s="31">
        <f t="shared" si="0"/>
        <v>4</v>
      </c>
      <c r="B22" s="40">
        <v>6381</v>
      </c>
      <c r="C22" s="84" t="s">
        <v>311</v>
      </c>
      <c r="D22" s="44">
        <v>0</v>
      </c>
      <c r="E22" s="44">
        <v>0</v>
      </c>
      <c r="F22" s="44">
        <v>0</v>
      </c>
    </row>
    <row r="23" spans="1:6" s="76" customFormat="1" ht="12.75">
      <c r="A23" s="73">
        <f t="shared" si="0"/>
        <v>5</v>
      </c>
      <c r="B23" s="74">
        <v>63811</v>
      </c>
      <c r="C23" s="85" t="s">
        <v>293</v>
      </c>
      <c r="D23" s="75"/>
      <c r="E23" s="75"/>
      <c r="F23" s="75"/>
    </row>
    <row r="24" spans="1:6" s="76" customFormat="1" ht="12.75">
      <c r="A24" s="73">
        <f t="shared" si="0"/>
        <v>5</v>
      </c>
      <c r="B24" s="74">
        <v>63812</v>
      </c>
      <c r="C24" s="85" t="s">
        <v>294</v>
      </c>
      <c r="D24" s="75">
        <v>0</v>
      </c>
      <c r="E24" s="75">
        <v>0</v>
      </c>
      <c r="F24" s="75">
        <v>0</v>
      </c>
    </row>
    <row r="25" spans="1:6" s="76" customFormat="1" ht="24">
      <c r="A25" s="73">
        <f t="shared" si="0"/>
        <v>5</v>
      </c>
      <c r="B25" s="74" t="s">
        <v>295</v>
      </c>
      <c r="C25" s="85" t="s">
        <v>296</v>
      </c>
      <c r="D25" s="75"/>
      <c r="E25" s="75"/>
      <c r="F25" s="75"/>
    </row>
    <row r="26" spans="1:6" s="76" customFormat="1" ht="24">
      <c r="A26" s="73">
        <f t="shared" si="0"/>
        <v>5</v>
      </c>
      <c r="B26" s="74" t="s">
        <v>297</v>
      </c>
      <c r="C26" s="85" t="s">
        <v>298</v>
      </c>
      <c r="D26" s="75"/>
      <c r="E26" s="75"/>
      <c r="F26" s="75"/>
    </row>
    <row r="27" spans="1:6" s="76" customFormat="1" ht="12.75">
      <c r="A27" s="73">
        <f t="shared" si="0"/>
        <v>4</v>
      </c>
      <c r="B27" s="40">
        <v>6382</v>
      </c>
      <c r="C27" s="84" t="s">
        <v>312</v>
      </c>
      <c r="D27" s="44">
        <f>D28+D29+D30+D31</f>
        <v>0</v>
      </c>
      <c r="E27" s="44">
        <f>E28+E29+E30+E31</f>
        <v>0</v>
      </c>
      <c r="F27" s="44">
        <f>F28+F29+F30+F31</f>
        <v>0</v>
      </c>
    </row>
    <row r="28" spans="1:6" s="76" customFormat="1" ht="12.75">
      <c r="A28" s="73">
        <f t="shared" si="0"/>
        <v>5</v>
      </c>
      <c r="B28" s="74">
        <v>63821</v>
      </c>
      <c r="C28" s="85" t="s">
        <v>299</v>
      </c>
      <c r="D28" s="75"/>
      <c r="E28" s="75"/>
      <c r="F28" s="75"/>
    </row>
    <row r="29" spans="1:6" s="76" customFormat="1" ht="12.75">
      <c r="A29" s="73">
        <f t="shared" si="0"/>
        <v>5</v>
      </c>
      <c r="B29" s="74">
        <v>63822</v>
      </c>
      <c r="C29" s="85" t="s">
        <v>300</v>
      </c>
      <c r="D29" s="75"/>
      <c r="E29" s="75"/>
      <c r="F29" s="75"/>
    </row>
    <row r="30" spans="1:6" s="76" customFormat="1" ht="24">
      <c r="A30" s="73">
        <f t="shared" si="0"/>
        <v>5</v>
      </c>
      <c r="B30" s="74" t="s">
        <v>301</v>
      </c>
      <c r="C30" s="85" t="s">
        <v>302</v>
      </c>
      <c r="D30" s="75"/>
      <c r="E30" s="75"/>
      <c r="F30" s="75"/>
    </row>
    <row r="31" spans="1:6" s="76" customFormat="1" ht="24">
      <c r="A31" s="73">
        <f t="shared" si="0"/>
        <v>5</v>
      </c>
      <c r="B31" s="74" t="s">
        <v>303</v>
      </c>
      <c r="C31" s="85" t="s">
        <v>304</v>
      </c>
      <c r="D31" s="75"/>
      <c r="E31" s="75"/>
      <c r="F31" s="75"/>
    </row>
    <row r="32" spans="1:6" s="76" customFormat="1" ht="12.75">
      <c r="A32" s="73">
        <f t="shared" si="0"/>
        <v>3</v>
      </c>
      <c r="B32" s="39">
        <v>639</v>
      </c>
      <c r="C32" s="83" t="s">
        <v>305</v>
      </c>
      <c r="D32" s="72">
        <f>D33+D35+D37+D39</f>
        <v>0</v>
      </c>
      <c r="E32" s="72">
        <f>E33+E35+E37+E39</f>
        <v>0</v>
      </c>
      <c r="F32" s="72">
        <f>F33+F35+F37+F39</f>
        <v>0</v>
      </c>
    </row>
    <row r="33" spans="1:6" s="76" customFormat="1" ht="12.75">
      <c r="A33" s="73">
        <f t="shared" si="0"/>
        <v>4</v>
      </c>
      <c r="B33" s="74">
        <v>6391</v>
      </c>
      <c r="C33" s="85" t="s">
        <v>306</v>
      </c>
      <c r="D33" s="44">
        <f>D34</f>
        <v>0</v>
      </c>
      <c r="E33" s="44">
        <f>E34</f>
        <v>0</v>
      </c>
      <c r="F33" s="44">
        <f>F34</f>
        <v>0</v>
      </c>
    </row>
    <row r="34" spans="1:6" s="76" customFormat="1" ht="12.75">
      <c r="A34" s="73">
        <f t="shared" si="0"/>
        <v>5</v>
      </c>
      <c r="B34" s="74">
        <v>63911</v>
      </c>
      <c r="C34" s="85" t="s">
        <v>306</v>
      </c>
      <c r="D34" s="75"/>
      <c r="E34" s="75"/>
      <c r="F34" s="75"/>
    </row>
    <row r="35" spans="1:6" s="76" customFormat="1" ht="12.75">
      <c r="A35" s="73">
        <f t="shared" si="0"/>
        <v>4</v>
      </c>
      <c r="B35" s="74">
        <v>3692</v>
      </c>
      <c r="C35" s="85" t="s">
        <v>307</v>
      </c>
      <c r="D35" s="44">
        <f>D36</f>
        <v>0</v>
      </c>
      <c r="E35" s="44">
        <f>E36</f>
        <v>0</v>
      </c>
      <c r="F35" s="44">
        <f>F36</f>
        <v>0</v>
      </c>
    </row>
    <row r="36" spans="1:6" s="76" customFormat="1" ht="12.75">
      <c r="A36" s="73">
        <f t="shared" si="0"/>
        <v>5</v>
      </c>
      <c r="B36" s="74">
        <v>63921</v>
      </c>
      <c r="C36" s="85" t="s">
        <v>307</v>
      </c>
      <c r="D36" s="75"/>
      <c r="E36" s="75"/>
      <c r="F36" s="75"/>
    </row>
    <row r="37" spans="1:6" s="76" customFormat="1" ht="24">
      <c r="A37" s="73">
        <f t="shared" si="0"/>
        <v>4</v>
      </c>
      <c r="B37" s="74">
        <v>6393</v>
      </c>
      <c r="C37" s="85" t="s">
        <v>308</v>
      </c>
      <c r="D37" s="44">
        <f>D38</f>
        <v>0</v>
      </c>
      <c r="E37" s="44">
        <f>E38</f>
        <v>0</v>
      </c>
      <c r="F37" s="44">
        <f>F38</f>
        <v>0</v>
      </c>
    </row>
    <row r="38" spans="1:6" s="76" customFormat="1" ht="24">
      <c r="A38" s="73">
        <f t="shared" si="0"/>
        <v>5</v>
      </c>
      <c r="B38" s="74">
        <v>63931</v>
      </c>
      <c r="C38" s="85" t="s">
        <v>308</v>
      </c>
      <c r="D38" s="75"/>
      <c r="E38" s="75"/>
      <c r="F38" s="75"/>
    </row>
    <row r="39" spans="1:6" s="76" customFormat="1" ht="25.5">
      <c r="A39" s="31">
        <f t="shared" si="0"/>
        <v>4</v>
      </c>
      <c r="B39" s="40">
        <v>6394</v>
      </c>
      <c r="C39" s="84" t="s">
        <v>309</v>
      </c>
      <c r="D39" s="44">
        <f>D40</f>
        <v>0</v>
      </c>
      <c r="E39" s="44">
        <f>E40</f>
        <v>0</v>
      </c>
      <c r="F39" s="44">
        <f>F40</f>
        <v>0</v>
      </c>
    </row>
    <row r="40" spans="1:6" s="76" customFormat="1" ht="24">
      <c r="A40" s="73">
        <f t="shared" si="0"/>
        <v>5</v>
      </c>
      <c r="B40" s="74">
        <v>63941</v>
      </c>
      <c r="C40" s="85" t="s">
        <v>309</v>
      </c>
      <c r="D40" s="75"/>
      <c r="E40" s="75"/>
      <c r="F40" s="75"/>
    </row>
    <row r="41" spans="1:6" s="36" customFormat="1" ht="12.75">
      <c r="A41" s="35">
        <f t="shared" si="0"/>
        <v>2</v>
      </c>
      <c r="B41" s="39">
        <v>64</v>
      </c>
      <c r="C41" s="81" t="s">
        <v>234</v>
      </c>
      <c r="D41" s="33">
        <f>D42+D50</f>
        <v>300</v>
      </c>
      <c r="E41" s="33">
        <f>E42+E50</f>
        <v>300</v>
      </c>
      <c r="F41" s="33">
        <f>F42+F50</f>
        <v>300</v>
      </c>
    </row>
    <row r="42" spans="1:6" s="36" customFormat="1" ht="12.75">
      <c r="A42" s="35">
        <f t="shared" si="0"/>
        <v>3</v>
      </c>
      <c r="B42" s="39">
        <v>641</v>
      </c>
      <c r="C42" s="83" t="s">
        <v>235</v>
      </c>
      <c r="D42" s="72">
        <f>D43+D46+D48</f>
        <v>300</v>
      </c>
      <c r="E42" s="72">
        <f>E43+E46+E48</f>
        <v>300</v>
      </c>
      <c r="F42" s="72">
        <f>F43+F46+F48</f>
        <v>300</v>
      </c>
    </row>
    <row r="43" spans="1:6" s="45" customFormat="1" ht="12.75">
      <c r="A43" s="31">
        <f t="shared" si="0"/>
        <v>4</v>
      </c>
      <c r="B43" s="40">
        <v>6413</v>
      </c>
      <c r="C43" s="84" t="s">
        <v>236</v>
      </c>
      <c r="D43" s="44">
        <v>300</v>
      </c>
      <c r="E43" s="44">
        <v>300</v>
      </c>
      <c r="F43" s="44">
        <v>300</v>
      </c>
    </row>
    <row r="44" spans="1:6" s="76" customFormat="1" ht="12.75">
      <c r="A44" s="73">
        <f t="shared" si="0"/>
        <v>5</v>
      </c>
      <c r="B44" s="74">
        <v>64131</v>
      </c>
      <c r="C44" s="85" t="s">
        <v>237</v>
      </c>
      <c r="D44" s="75"/>
      <c r="E44" s="75"/>
      <c r="F44" s="75"/>
    </row>
    <row r="45" spans="1:6" s="76" customFormat="1" ht="12.75">
      <c r="A45" s="73">
        <f t="shared" si="0"/>
        <v>5</v>
      </c>
      <c r="B45" s="74">
        <v>64132</v>
      </c>
      <c r="C45" s="85" t="s">
        <v>238</v>
      </c>
      <c r="D45" s="75">
        <v>300</v>
      </c>
      <c r="E45" s="75">
        <v>300</v>
      </c>
      <c r="F45" s="75">
        <v>300</v>
      </c>
    </row>
    <row r="46" spans="1:6" s="45" customFormat="1" ht="12.75">
      <c r="A46" s="31">
        <f t="shared" si="0"/>
        <v>4</v>
      </c>
      <c r="B46" s="40">
        <v>6415</v>
      </c>
      <c r="C46" s="84" t="s">
        <v>239</v>
      </c>
      <c r="D46" s="44">
        <f>D47</f>
        <v>0</v>
      </c>
      <c r="E46" s="44">
        <f>E47</f>
        <v>0</v>
      </c>
      <c r="F46" s="44">
        <f>F47</f>
        <v>0</v>
      </c>
    </row>
    <row r="47" spans="1:6" s="76" customFormat="1" ht="12.75">
      <c r="A47" s="73">
        <f t="shared" si="0"/>
        <v>5</v>
      </c>
      <c r="B47" s="74">
        <v>64151</v>
      </c>
      <c r="C47" s="85" t="s">
        <v>240</v>
      </c>
      <c r="D47" s="75"/>
      <c r="E47" s="75"/>
      <c r="F47" s="75"/>
    </row>
    <row r="48" spans="1:6" s="45" customFormat="1" ht="12.75">
      <c r="A48" s="31">
        <f t="shared" si="0"/>
        <v>4</v>
      </c>
      <c r="B48" s="40">
        <v>6419</v>
      </c>
      <c r="C48" s="84" t="s">
        <v>241</v>
      </c>
      <c r="D48" s="44">
        <f>D49</f>
        <v>0</v>
      </c>
      <c r="E48" s="44">
        <f>E49</f>
        <v>0</v>
      </c>
      <c r="F48" s="44">
        <f>F49</f>
        <v>0</v>
      </c>
    </row>
    <row r="49" spans="1:6" s="76" customFormat="1" ht="12.75">
      <c r="A49" s="73">
        <f t="shared" si="0"/>
        <v>5</v>
      </c>
      <c r="B49" s="74">
        <v>64199</v>
      </c>
      <c r="C49" s="85" t="s">
        <v>241</v>
      </c>
      <c r="D49" s="75"/>
      <c r="E49" s="75"/>
      <c r="F49" s="75"/>
    </row>
    <row r="50" spans="1:6" s="36" customFormat="1" ht="12.75">
      <c r="A50" s="35">
        <f t="shared" si="0"/>
        <v>3</v>
      </c>
      <c r="B50" s="39">
        <v>642</v>
      </c>
      <c r="C50" s="83" t="s">
        <v>242</v>
      </c>
      <c r="D50" s="72">
        <f>D51+D53+D56</f>
        <v>0</v>
      </c>
      <c r="E50" s="72">
        <f>E51+E53+E56</f>
        <v>0</v>
      </c>
      <c r="F50" s="72">
        <f>F51+F53+F56</f>
        <v>0</v>
      </c>
    </row>
    <row r="51" spans="1:6" s="47" customFormat="1" ht="12.75">
      <c r="A51" s="31">
        <f t="shared" si="0"/>
        <v>4</v>
      </c>
      <c r="B51" s="40">
        <v>6421</v>
      </c>
      <c r="C51" s="84" t="s">
        <v>243</v>
      </c>
      <c r="D51" s="46">
        <f>SUM(D52:D52)</f>
        <v>0</v>
      </c>
      <c r="E51" s="46">
        <f>SUM(E52:E52)</f>
        <v>0</v>
      </c>
      <c r="F51" s="46">
        <f>SUM(F52:F52)</f>
        <v>0</v>
      </c>
    </row>
    <row r="52" spans="1:6" s="78" customFormat="1" ht="12.75">
      <c r="A52" s="73">
        <f t="shared" si="0"/>
        <v>5</v>
      </c>
      <c r="B52" s="74">
        <v>64219</v>
      </c>
      <c r="C52" s="85" t="s">
        <v>244</v>
      </c>
      <c r="D52" s="77"/>
      <c r="E52" s="77"/>
      <c r="F52" s="77"/>
    </row>
    <row r="53" spans="1:6" s="45" customFormat="1" ht="12.75">
      <c r="A53" s="31">
        <f t="shared" si="0"/>
        <v>4</v>
      </c>
      <c r="B53" s="40">
        <v>6422</v>
      </c>
      <c r="C53" s="84" t="s">
        <v>245</v>
      </c>
      <c r="D53" s="44">
        <f>SUM(D54:D55)</f>
        <v>0</v>
      </c>
      <c r="E53" s="44">
        <f>SUM(E54:E55)</f>
        <v>0</v>
      </c>
      <c r="F53" s="44">
        <f>SUM(F54:F55)</f>
        <v>0</v>
      </c>
    </row>
    <row r="54" spans="1:6" s="76" customFormat="1" ht="12.75">
      <c r="A54" s="73">
        <f t="shared" si="0"/>
        <v>5</v>
      </c>
      <c r="B54" s="74">
        <v>64225</v>
      </c>
      <c r="C54" s="85" t="s">
        <v>246</v>
      </c>
      <c r="D54" s="75"/>
      <c r="E54" s="75"/>
      <c r="F54" s="75"/>
    </row>
    <row r="55" spans="1:6" s="76" customFormat="1" ht="12.75">
      <c r="A55" s="73">
        <f t="shared" si="0"/>
        <v>5</v>
      </c>
      <c r="B55" s="74">
        <v>64229</v>
      </c>
      <c r="C55" s="85" t="s">
        <v>247</v>
      </c>
      <c r="D55" s="79"/>
      <c r="E55" s="79"/>
      <c r="F55" s="79"/>
    </row>
    <row r="56" spans="1:6" s="45" customFormat="1" ht="12.75">
      <c r="A56" s="31">
        <f t="shared" si="0"/>
        <v>4</v>
      </c>
      <c r="B56" s="40">
        <v>6429</v>
      </c>
      <c r="C56" s="84" t="s">
        <v>248</v>
      </c>
      <c r="D56" s="44">
        <f>D57</f>
        <v>0</v>
      </c>
      <c r="E56" s="44">
        <f>E57</f>
        <v>0</v>
      </c>
      <c r="F56" s="44">
        <f>F57</f>
        <v>0</v>
      </c>
    </row>
    <row r="57" spans="1:6" s="76" customFormat="1" ht="12.75">
      <c r="A57" s="73">
        <f t="shared" si="0"/>
        <v>5</v>
      </c>
      <c r="B57" s="74">
        <v>64299</v>
      </c>
      <c r="C57" s="85" t="s">
        <v>248</v>
      </c>
      <c r="D57" s="75"/>
      <c r="E57" s="75"/>
      <c r="F57" s="75"/>
    </row>
    <row r="58" spans="1:6" s="36" customFormat="1" ht="25.5">
      <c r="A58" s="35">
        <f t="shared" si="0"/>
        <v>2</v>
      </c>
      <c r="B58" s="39">
        <v>65</v>
      </c>
      <c r="C58" s="81" t="s">
        <v>249</v>
      </c>
      <c r="D58" s="33">
        <f aca="true" t="shared" si="2" ref="D58:F59">D59</f>
        <v>681085.66</v>
      </c>
      <c r="E58" s="33">
        <f t="shared" si="2"/>
        <v>681085.66</v>
      </c>
      <c r="F58" s="33">
        <f t="shared" si="2"/>
        <v>681085.66</v>
      </c>
    </row>
    <row r="59" spans="1:6" s="36" customFormat="1" ht="12.75">
      <c r="A59" s="35">
        <f t="shared" si="0"/>
        <v>3</v>
      </c>
      <c r="B59" s="39">
        <v>652</v>
      </c>
      <c r="C59" s="83" t="s">
        <v>250</v>
      </c>
      <c r="D59" s="72">
        <f t="shared" si="2"/>
        <v>681085.66</v>
      </c>
      <c r="E59" s="72">
        <f t="shared" si="2"/>
        <v>681085.66</v>
      </c>
      <c r="F59" s="72">
        <f t="shared" si="2"/>
        <v>681085.66</v>
      </c>
    </row>
    <row r="60" spans="1:6" s="45" customFormat="1" ht="12.75">
      <c r="A60" s="31">
        <f t="shared" si="0"/>
        <v>4</v>
      </c>
      <c r="B60" s="40">
        <v>6526</v>
      </c>
      <c r="C60" s="84" t="s">
        <v>251</v>
      </c>
      <c r="D60" s="44">
        <f>D61+D63+D64+D62</f>
        <v>681085.66</v>
      </c>
      <c r="E60" s="44">
        <f>E61+E63+E64+E62</f>
        <v>681085.66</v>
      </c>
      <c r="F60" s="44">
        <f>F61+F63+F64+F62</f>
        <v>681085.66</v>
      </c>
    </row>
    <row r="61" spans="1:6" s="76" customFormat="1" ht="12.75">
      <c r="A61" s="73">
        <f t="shared" si="0"/>
        <v>5</v>
      </c>
      <c r="B61" s="74">
        <v>65264</v>
      </c>
      <c r="C61" s="85" t="s">
        <v>346</v>
      </c>
      <c r="D61" s="75">
        <v>679085.66</v>
      </c>
      <c r="E61" s="75">
        <v>679085.66</v>
      </c>
      <c r="F61" s="75">
        <v>679085.66</v>
      </c>
    </row>
    <row r="62" spans="1:6" s="76" customFormat="1" ht="12.75">
      <c r="A62" s="73"/>
      <c r="B62" s="74">
        <v>65267</v>
      </c>
      <c r="C62" s="85" t="s">
        <v>353</v>
      </c>
      <c r="D62" s="75">
        <v>2000</v>
      </c>
      <c r="E62" s="75">
        <v>2000</v>
      </c>
      <c r="F62" s="75">
        <v>2000</v>
      </c>
    </row>
    <row r="63" spans="1:6" s="76" customFormat="1" ht="12.75">
      <c r="A63" s="73">
        <f t="shared" si="0"/>
        <v>5</v>
      </c>
      <c r="B63" s="74">
        <v>65268</v>
      </c>
      <c r="C63" s="85" t="s">
        <v>252</v>
      </c>
      <c r="D63" s="75"/>
      <c r="E63" s="75"/>
      <c r="F63" s="75"/>
    </row>
    <row r="64" spans="1:6" s="76" customFormat="1" ht="12.75">
      <c r="A64" s="73">
        <f t="shared" si="0"/>
        <v>5</v>
      </c>
      <c r="B64" s="74">
        <v>65269</v>
      </c>
      <c r="C64" s="85" t="s">
        <v>253</v>
      </c>
      <c r="D64" s="75"/>
      <c r="E64" s="75"/>
      <c r="F64" s="75"/>
    </row>
    <row r="65" spans="1:6" s="36" customFormat="1" ht="25.5">
      <c r="A65" s="35">
        <f t="shared" si="0"/>
        <v>2</v>
      </c>
      <c r="B65" s="39">
        <v>66</v>
      </c>
      <c r="C65" s="81" t="s">
        <v>254</v>
      </c>
      <c r="D65" s="33">
        <f>D66+D69</f>
        <v>64700</v>
      </c>
      <c r="E65" s="33">
        <f>E66+E69</f>
        <v>72700</v>
      </c>
      <c r="F65" s="33">
        <f>F66+F69</f>
        <v>72700</v>
      </c>
    </row>
    <row r="66" spans="1:6" s="36" customFormat="1" ht="12.75">
      <c r="A66" s="35">
        <f t="shared" si="0"/>
        <v>3</v>
      </c>
      <c r="B66" s="39">
        <v>661</v>
      </c>
      <c r="C66" s="83" t="s">
        <v>255</v>
      </c>
      <c r="D66" s="72">
        <f aca="true" t="shared" si="3" ref="D66:F67">D67</f>
        <v>64700</v>
      </c>
      <c r="E66" s="72">
        <f t="shared" si="3"/>
        <v>72700</v>
      </c>
      <c r="F66" s="72">
        <f t="shared" si="3"/>
        <v>72700</v>
      </c>
    </row>
    <row r="67" spans="1:6" s="45" customFormat="1" ht="12.75">
      <c r="A67" s="31">
        <f t="shared" si="0"/>
        <v>4</v>
      </c>
      <c r="B67" s="40">
        <v>6615</v>
      </c>
      <c r="C67" s="84" t="s">
        <v>256</v>
      </c>
      <c r="D67" s="44">
        <f t="shared" si="3"/>
        <v>64700</v>
      </c>
      <c r="E67" s="44">
        <f t="shared" si="3"/>
        <v>72700</v>
      </c>
      <c r="F67" s="44">
        <f t="shared" si="3"/>
        <v>72700</v>
      </c>
    </row>
    <row r="68" spans="1:6" s="76" customFormat="1" ht="12.75">
      <c r="A68" s="73">
        <f t="shared" si="0"/>
        <v>5</v>
      </c>
      <c r="B68" s="74">
        <v>66151</v>
      </c>
      <c r="C68" s="85" t="s">
        <v>256</v>
      </c>
      <c r="D68" s="75">
        <v>64700</v>
      </c>
      <c r="E68" s="75">
        <v>72700</v>
      </c>
      <c r="F68" s="75">
        <v>72700</v>
      </c>
    </row>
    <row r="69" spans="1:6" s="36" customFormat="1" ht="12.75">
      <c r="A69" s="35">
        <f t="shared" si="0"/>
        <v>3</v>
      </c>
      <c r="B69" s="39">
        <v>663</v>
      </c>
      <c r="C69" s="83" t="s">
        <v>257</v>
      </c>
      <c r="D69" s="72">
        <f>D70+D72</f>
        <v>0</v>
      </c>
      <c r="E69" s="72">
        <f>E70+E72</f>
        <v>0</v>
      </c>
      <c r="F69" s="72">
        <f>F70+F72</f>
        <v>0</v>
      </c>
    </row>
    <row r="70" spans="1:6" s="45" customFormat="1" ht="12.75">
      <c r="A70" s="31">
        <f t="shared" si="0"/>
        <v>4</v>
      </c>
      <c r="B70" s="40">
        <v>6631</v>
      </c>
      <c r="C70" s="84" t="s">
        <v>258</v>
      </c>
      <c r="D70" s="44">
        <f>D71</f>
        <v>0</v>
      </c>
      <c r="E70" s="44">
        <f>E71</f>
        <v>0</v>
      </c>
      <c r="F70" s="44">
        <f>F71</f>
        <v>0</v>
      </c>
    </row>
    <row r="71" spans="1:6" s="76" customFormat="1" ht="12.75">
      <c r="A71" s="73">
        <f t="shared" si="0"/>
        <v>5</v>
      </c>
      <c r="B71" s="74">
        <v>66314</v>
      </c>
      <c r="C71" s="85" t="s">
        <v>259</v>
      </c>
      <c r="D71" s="75"/>
      <c r="E71" s="75"/>
      <c r="F71" s="75"/>
    </row>
    <row r="72" spans="1:6" s="45" customFormat="1" ht="12.75">
      <c r="A72" s="31">
        <f t="shared" si="0"/>
        <v>4</v>
      </c>
      <c r="B72" s="40">
        <v>6632</v>
      </c>
      <c r="C72" s="84" t="s">
        <v>260</v>
      </c>
      <c r="D72" s="44">
        <f>D73</f>
        <v>0</v>
      </c>
      <c r="E72" s="44">
        <f>E73</f>
        <v>0</v>
      </c>
      <c r="F72" s="44">
        <f>F73</f>
        <v>0</v>
      </c>
    </row>
    <row r="73" spans="1:6" s="76" customFormat="1" ht="12.75">
      <c r="A73" s="73">
        <f t="shared" si="0"/>
        <v>5</v>
      </c>
      <c r="B73" s="74">
        <v>66322</v>
      </c>
      <c r="C73" s="85" t="s">
        <v>261</v>
      </c>
      <c r="D73" s="75"/>
      <c r="E73" s="75"/>
      <c r="F73" s="75"/>
    </row>
    <row r="74" spans="1:6" s="36" customFormat="1" ht="25.5">
      <c r="A74" s="35">
        <f t="shared" si="0"/>
        <v>2</v>
      </c>
      <c r="B74" s="39">
        <v>67</v>
      </c>
      <c r="C74" s="81" t="s">
        <v>262</v>
      </c>
      <c r="D74" s="33">
        <f>D75+D82</f>
        <v>975270.63</v>
      </c>
      <c r="E74" s="33">
        <f>E75+E82</f>
        <v>997270.63</v>
      </c>
      <c r="F74" s="33">
        <f>F75+F82</f>
        <v>997270.63</v>
      </c>
    </row>
    <row r="75" spans="1:6" s="36" customFormat="1" ht="24">
      <c r="A75" s="35">
        <f t="shared" si="0"/>
        <v>3</v>
      </c>
      <c r="B75" s="39">
        <v>671</v>
      </c>
      <c r="C75" s="83" t="s">
        <v>263</v>
      </c>
      <c r="D75" s="33">
        <f>D76+D78+D80</f>
        <v>975270.63</v>
      </c>
      <c r="E75" s="33">
        <f>E76+E78+E80</f>
        <v>997270.63</v>
      </c>
      <c r="F75" s="33">
        <f>F76+F78+F80</f>
        <v>997270.63</v>
      </c>
    </row>
    <row r="76" spans="1:6" s="45" customFormat="1" ht="12.75">
      <c r="A76" s="31">
        <f t="shared" si="0"/>
        <v>4</v>
      </c>
      <c r="B76" s="40">
        <v>6711</v>
      </c>
      <c r="C76" s="84" t="s">
        <v>264</v>
      </c>
      <c r="D76" s="37">
        <f>SUM(D77)</f>
        <v>975270.63</v>
      </c>
      <c r="E76" s="37">
        <f>SUM(E77)</f>
        <v>997270.63</v>
      </c>
      <c r="F76" s="37">
        <f>SUM(F77)</f>
        <v>997270.63</v>
      </c>
    </row>
    <row r="77" spans="1:6" s="76" customFormat="1" ht="12.75">
      <c r="A77" s="73">
        <f t="shared" si="0"/>
        <v>5</v>
      </c>
      <c r="B77" s="74">
        <v>67111</v>
      </c>
      <c r="C77" s="85" t="s">
        <v>264</v>
      </c>
      <c r="D77" s="75">
        <v>975270.63</v>
      </c>
      <c r="E77" s="75">
        <v>997270.63</v>
      </c>
      <c r="F77" s="75">
        <v>997270.63</v>
      </c>
    </row>
    <row r="78" spans="1:6" s="45" customFormat="1" ht="25.5">
      <c r="A78" s="31">
        <f t="shared" si="0"/>
        <v>4</v>
      </c>
      <c r="B78" s="40">
        <v>6712</v>
      </c>
      <c r="C78" s="84" t="s">
        <v>265</v>
      </c>
      <c r="D78" s="37">
        <f>SUM(D79)</f>
        <v>0</v>
      </c>
      <c r="E78" s="37">
        <f>SUM(E79)</f>
        <v>0</v>
      </c>
      <c r="F78" s="37">
        <f>SUM(F79)</f>
        <v>0</v>
      </c>
    </row>
    <row r="79" spans="1:6" s="76" customFormat="1" ht="24">
      <c r="A79" s="73">
        <f t="shared" si="0"/>
        <v>5</v>
      </c>
      <c r="B79" s="74">
        <v>67121</v>
      </c>
      <c r="C79" s="85" t="s">
        <v>265</v>
      </c>
      <c r="D79" s="75"/>
      <c r="E79" s="75"/>
      <c r="F79" s="75"/>
    </row>
    <row r="80" spans="1:6" s="45" customFormat="1" ht="25.5">
      <c r="A80" s="31">
        <f aca="true" t="shared" si="4" ref="A80:A109">LEN(B80)</f>
        <v>4</v>
      </c>
      <c r="B80" s="40">
        <v>6714</v>
      </c>
      <c r="C80" s="84" t="s">
        <v>266</v>
      </c>
      <c r="D80" s="37">
        <f>SUM(D81)</f>
        <v>0</v>
      </c>
      <c r="E80" s="37">
        <f>SUM(E81)</f>
        <v>0</v>
      </c>
      <c r="F80" s="37">
        <f>SUM(F81)</f>
        <v>0</v>
      </c>
    </row>
    <row r="81" spans="1:6" s="76" customFormat="1" ht="24">
      <c r="A81" s="73">
        <f t="shared" si="4"/>
        <v>5</v>
      </c>
      <c r="B81" s="74">
        <v>67141</v>
      </c>
      <c r="C81" s="85" t="s">
        <v>266</v>
      </c>
      <c r="D81" s="75"/>
      <c r="E81" s="75"/>
      <c r="F81" s="75"/>
    </row>
    <row r="82" spans="1:6" s="36" customFormat="1" ht="12.75">
      <c r="A82" s="35">
        <f t="shared" si="4"/>
        <v>3</v>
      </c>
      <c r="B82" s="39">
        <v>673</v>
      </c>
      <c r="C82" s="83" t="s">
        <v>267</v>
      </c>
      <c r="D82" s="33">
        <f aca="true" t="shared" si="5" ref="D82:F83">SUM(D83)</f>
        <v>0</v>
      </c>
      <c r="E82" s="33">
        <f t="shared" si="5"/>
        <v>0</v>
      </c>
      <c r="F82" s="33">
        <f t="shared" si="5"/>
        <v>0</v>
      </c>
    </row>
    <row r="83" spans="1:6" s="45" customFormat="1" ht="12.75">
      <c r="A83" s="31">
        <f t="shared" si="4"/>
        <v>4</v>
      </c>
      <c r="B83" s="40">
        <v>6731</v>
      </c>
      <c r="C83" s="84" t="s">
        <v>267</v>
      </c>
      <c r="D83" s="37">
        <f t="shared" si="5"/>
        <v>0</v>
      </c>
      <c r="E83" s="37">
        <f t="shared" si="5"/>
        <v>0</v>
      </c>
      <c r="F83" s="37">
        <f t="shared" si="5"/>
        <v>0</v>
      </c>
    </row>
    <row r="84" spans="1:6" s="76" customFormat="1" ht="12.75">
      <c r="A84" s="73">
        <f t="shared" si="4"/>
        <v>5</v>
      </c>
      <c r="B84" s="74">
        <v>67311</v>
      </c>
      <c r="C84" s="85" t="s">
        <v>267</v>
      </c>
      <c r="D84" s="75"/>
      <c r="E84" s="75"/>
      <c r="F84" s="75"/>
    </row>
    <row r="85" spans="1:6" s="36" customFormat="1" ht="12.75">
      <c r="A85" s="35">
        <f t="shared" si="4"/>
        <v>2</v>
      </c>
      <c r="B85" s="39">
        <v>68</v>
      </c>
      <c r="C85" s="81" t="s">
        <v>268</v>
      </c>
      <c r="D85" s="33">
        <f aca="true" t="shared" si="6" ref="D85:F86">D86</f>
        <v>0</v>
      </c>
      <c r="E85" s="33">
        <f t="shared" si="6"/>
        <v>0</v>
      </c>
      <c r="F85" s="33">
        <f t="shared" si="6"/>
        <v>0</v>
      </c>
    </row>
    <row r="86" spans="1:6" s="36" customFormat="1" ht="12.75">
      <c r="A86" s="35">
        <f t="shared" si="4"/>
        <v>3</v>
      </c>
      <c r="B86" s="39">
        <v>683</v>
      </c>
      <c r="C86" s="83" t="s">
        <v>269</v>
      </c>
      <c r="D86" s="33">
        <f t="shared" si="6"/>
        <v>0</v>
      </c>
      <c r="E86" s="33">
        <f t="shared" si="6"/>
        <v>0</v>
      </c>
      <c r="F86" s="33">
        <f t="shared" si="6"/>
        <v>0</v>
      </c>
    </row>
    <row r="87" spans="1:6" s="45" customFormat="1" ht="12.75">
      <c r="A87" s="31">
        <f t="shared" si="4"/>
        <v>4</v>
      </c>
      <c r="B87" s="40">
        <v>6831</v>
      </c>
      <c r="C87" s="84" t="s">
        <v>269</v>
      </c>
      <c r="D87" s="37">
        <f>SUM(D88)</f>
        <v>0</v>
      </c>
      <c r="E87" s="37">
        <f>SUM(E88)</f>
        <v>0</v>
      </c>
      <c r="F87" s="37">
        <f>SUM(F88)</f>
        <v>0</v>
      </c>
    </row>
    <row r="88" spans="1:6" s="76" customFormat="1" ht="12.75">
      <c r="A88" s="73">
        <f t="shared" si="4"/>
        <v>5</v>
      </c>
      <c r="B88" s="74">
        <v>68311</v>
      </c>
      <c r="C88" s="85" t="s">
        <v>269</v>
      </c>
      <c r="D88" s="75"/>
      <c r="E88" s="75"/>
      <c r="F88" s="75"/>
    </row>
    <row r="89" spans="1:6" s="34" customFormat="1" ht="12.75">
      <c r="A89" s="32">
        <f t="shared" si="4"/>
        <v>1</v>
      </c>
      <c r="B89" s="39">
        <v>7</v>
      </c>
      <c r="C89" s="81" t="s">
        <v>270</v>
      </c>
      <c r="D89" s="33">
        <f>D90+D94</f>
        <v>2411.41</v>
      </c>
      <c r="E89" s="33">
        <f>E90+E94</f>
        <v>2411.41</v>
      </c>
      <c r="F89" s="33">
        <f>F90+F94</f>
        <v>2411.41</v>
      </c>
    </row>
    <row r="90" spans="1:6" s="36" customFormat="1" ht="12.75">
      <c r="A90" s="35">
        <f t="shared" si="4"/>
        <v>2</v>
      </c>
      <c r="B90" s="39">
        <v>71</v>
      </c>
      <c r="C90" s="81" t="s">
        <v>271</v>
      </c>
      <c r="D90" s="33">
        <f aca="true" t="shared" si="7" ref="D90:F92">D91</f>
        <v>0</v>
      </c>
      <c r="E90" s="33">
        <f t="shared" si="7"/>
        <v>0</v>
      </c>
      <c r="F90" s="33">
        <f t="shared" si="7"/>
        <v>0</v>
      </c>
    </row>
    <row r="91" spans="1:6" s="36" customFormat="1" ht="12.75">
      <c r="A91" s="35">
        <f t="shared" si="4"/>
        <v>3</v>
      </c>
      <c r="B91" s="39">
        <v>711</v>
      </c>
      <c r="C91" s="83" t="s">
        <v>272</v>
      </c>
      <c r="D91" s="72">
        <f t="shared" si="7"/>
        <v>0</v>
      </c>
      <c r="E91" s="72">
        <f t="shared" si="7"/>
        <v>0</v>
      </c>
      <c r="F91" s="72">
        <f t="shared" si="7"/>
        <v>0</v>
      </c>
    </row>
    <row r="92" spans="1:6" s="45" customFormat="1" ht="12.75">
      <c r="A92" s="31">
        <f t="shared" si="4"/>
        <v>4</v>
      </c>
      <c r="B92" s="40">
        <v>7111</v>
      </c>
      <c r="C92" s="84" t="s">
        <v>149</v>
      </c>
      <c r="D92" s="44">
        <f t="shared" si="7"/>
        <v>0</v>
      </c>
      <c r="E92" s="44">
        <f t="shared" si="7"/>
        <v>0</v>
      </c>
      <c r="F92" s="44">
        <f t="shared" si="7"/>
        <v>0</v>
      </c>
    </row>
    <row r="93" spans="1:6" s="76" customFormat="1" ht="12.75">
      <c r="A93" s="73">
        <f t="shared" si="4"/>
        <v>5</v>
      </c>
      <c r="B93" s="74">
        <v>71111</v>
      </c>
      <c r="C93" s="85" t="s">
        <v>273</v>
      </c>
      <c r="D93" s="79"/>
      <c r="E93" s="79"/>
      <c r="F93" s="79"/>
    </row>
    <row r="94" spans="1:6" s="36" customFormat="1" ht="12.75">
      <c r="A94" s="35">
        <f t="shared" si="4"/>
        <v>2</v>
      </c>
      <c r="B94" s="39">
        <v>72</v>
      </c>
      <c r="C94" s="81" t="s">
        <v>274</v>
      </c>
      <c r="D94" s="33">
        <f>D95+D100</f>
        <v>2411.41</v>
      </c>
      <c r="E94" s="33">
        <f>E95+E100</f>
        <v>2411.41</v>
      </c>
      <c r="F94" s="33">
        <f>F95+F100</f>
        <v>2411.41</v>
      </c>
    </row>
    <row r="95" spans="1:6" s="36" customFormat="1" ht="12.75">
      <c r="A95" s="35">
        <f t="shared" si="4"/>
        <v>3</v>
      </c>
      <c r="B95" s="39">
        <v>721</v>
      </c>
      <c r="C95" s="83" t="s">
        <v>275</v>
      </c>
      <c r="D95" s="72">
        <f>D96+D98</f>
        <v>2411.41</v>
      </c>
      <c r="E95" s="72">
        <f>E96+E98</f>
        <v>2411.41</v>
      </c>
      <c r="F95" s="72">
        <f>F96+F98</f>
        <v>2411.41</v>
      </c>
    </row>
    <row r="96" spans="1:6" s="45" customFormat="1" ht="12.75">
      <c r="A96" s="31">
        <f t="shared" si="4"/>
        <v>4</v>
      </c>
      <c r="B96" s="40">
        <v>7211</v>
      </c>
      <c r="C96" s="84" t="s">
        <v>276</v>
      </c>
      <c r="D96" s="44">
        <f>D97</f>
        <v>2411.41</v>
      </c>
      <c r="E96" s="44">
        <f>E97</f>
        <v>2411.41</v>
      </c>
      <c r="F96" s="44">
        <f>F97</f>
        <v>2411.41</v>
      </c>
    </row>
    <row r="97" spans="1:6" s="76" customFormat="1" ht="12.75">
      <c r="A97" s="73">
        <f t="shared" si="4"/>
        <v>5</v>
      </c>
      <c r="B97" s="74">
        <v>72119</v>
      </c>
      <c r="C97" s="85" t="s">
        <v>277</v>
      </c>
      <c r="D97" s="75">
        <v>2411.41</v>
      </c>
      <c r="E97" s="75">
        <v>2411.41</v>
      </c>
      <c r="F97" s="75">
        <v>2411.41</v>
      </c>
    </row>
    <row r="98" spans="1:6" s="45" customFormat="1" ht="12.75">
      <c r="A98" s="31">
        <f t="shared" si="4"/>
        <v>4</v>
      </c>
      <c r="B98" s="40">
        <v>7212</v>
      </c>
      <c r="C98" s="84" t="s">
        <v>161</v>
      </c>
      <c r="D98" s="44">
        <f>D99</f>
        <v>0</v>
      </c>
      <c r="E98" s="44">
        <f>E99</f>
        <v>0</v>
      </c>
      <c r="F98" s="44">
        <f>F99</f>
        <v>0</v>
      </c>
    </row>
    <row r="99" spans="1:6" s="76" customFormat="1" ht="12.75">
      <c r="A99" s="73">
        <f t="shared" si="4"/>
        <v>5</v>
      </c>
      <c r="B99" s="74">
        <v>72121</v>
      </c>
      <c r="C99" s="85" t="s">
        <v>278</v>
      </c>
      <c r="D99" s="75"/>
      <c r="E99" s="75"/>
      <c r="F99" s="75"/>
    </row>
    <row r="100" spans="1:6" s="36" customFormat="1" ht="12.75">
      <c r="A100" s="35">
        <f t="shared" si="4"/>
        <v>3</v>
      </c>
      <c r="B100" s="39">
        <v>723</v>
      </c>
      <c r="C100" s="83" t="s">
        <v>279</v>
      </c>
      <c r="D100" s="72">
        <f aca="true" t="shared" si="8" ref="D100:F101">D101</f>
        <v>0</v>
      </c>
      <c r="E100" s="72">
        <f t="shared" si="8"/>
        <v>0</v>
      </c>
      <c r="F100" s="72">
        <f t="shared" si="8"/>
        <v>0</v>
      </c>
    </row>
    <row r="101" spans="1:6" s="45" customFormat="1" ht="12.75">
      <c r="A101" s="31">
        <f t="shared" si="4"/>
        <v>4</v>
      </c>
      <c r="B101" s="40">
        <v>7231</v>
      </c>
      <c r="C101" s="84" t="s">
        <v>179</v>
      </c>
      <c r="D101" s="44">
        <f t="shared" si="8"/>
        <v>0</v>
      </c>
      <c r="E101" s="44">
        <f t="shared" si="8"/>
        <v>0</v>
      </c>
      <c r="F101" s="44">
        <f t="shared" si="8"/>
        <v>0</v>
      </c>
    </row>
    <row r="102" spans="1:6" s="76" customFormat="1" ht="12.75">
      <c r="A102" s="73">
        <f t="shared" si="4"/>
        <v>5</v>
      </c>
      <c r="B102" s="74">
        <v>72311</v>
      </c>
      <c r="C102" s="85" t="s">
        <v>280</v>
      </c>
      <c r="D102" s="75"/>
      <c r="E102" s="75"/>
      <c r="F102" s="75"/>
    </row>
    <row r="103" spans="1:6" s="34" customFormat="1" ht="12.75">
      <c r="A103" s="32">
        <f t="shared" si="4"/>
        <v>1</v>
      </c>
      <c r="B103" s="39">
        <v>8</v>
      </c>
      <c r="C103" s="81" t="s">
        <v>281</v>
      </c>
      <c r="D103" s="33">
        <f>D104</f>
        <v>0</v>
      </c>
      <c r="E103" s="33">
        <f>E104</f>
        <v>0</v>
      </c>
      <c r="F103" s="33">
        <f>F104</f>
        <v>0</v>
      </c>
    </row>
    <row r="104" spans="1:6" s="36" customFormat="1" ht="12.75">
      <c r="A104" s="35">
        <f t="shared" si="4"/>
        <v>2</v>
      </c>
      <c r="B104" s="39">
        <v>84</v>
      </c>
      <c r="C104" s="81" t="s">
        <v>282</v>
      </c>
      <c r="D104" s="33">
        <f>D105+D107</f>
        <v>0</v>
      </c>
      <c r="E104" s="33">
        <f>E105+E107</f>
        <v>0</v>
      </c>
      <c r="F104" s="33">
        <f>F105+F107</f>
        <v>0</v>
      </c>
    </row>
    <row r="105" spans="1:6" s="36" customFormat="1" ht="24">
      <c r="A105" s="35">
        <f t="shared" si="4"/>
        <v>3</v>
      </c>
      <c r="B105" s="39">
        <v>844</v>
      </c>
      <c r="C105" s="83" t="s">
        <v>283</v>
      </c>
      <c r="D105" s="33">
        <f>D106</f>
        <v>0</v>
      </c>
      <c r="E105" s="33">
        <f>E106</f>
        <v>0</v>
      </c>
      <c r="F105" s="33">
        <f>F106</f>
        <v>0</v>
      </c>
    </row>
    <row r="106" spans="1:6" s="45" customFormat="1" ht="12.75">
      <c r="A106" s="31">
        <f t="shared" si="4"/>
        <v>4</v>
      </c>
      <c r="B106" s="40">
        <v>8443</v>
      </c>
      <c r="C106" s="84" t="s">
        <v>284</v>
      </c>
      <c r="D106" s="37"/>
      <c r="E106" s="37"/>
      <c r="F106" s="37"/>
    </row>
    <row r="107" spans="1:6" s="36" customFormat="1" ht="12.75">
      <c r="A107" s="35">
        <f t="shared" si="4"/>
        <v>3</v>
      </c>
      <c r="B107" s="39">
        <v>847</v>
      </c>
      <c r="C107" s="83" t="s">
        <v>285</v>
      </c>
      <c r="D107" s="72">
        <f aca="true" t="shared" si="9" ref="D107:F108">D108</f>
        <v>0</v>
      </c>
      <c r="E107" s="72">
        <f t="shared" si="9"/>
        <v>0</v>
      </c>
      <c r="F107" s="72">
        <f t="shared" si="9"/>
        <v>0</v>
      </c>
    </row>
    <row r="108" spans="1:6" s="45" customFormat="1" ht="12.75">
      <c r="A108" s="31">
        <f t="shared" si="4"/>
        <v>4</v>
      </c>
      <c r="B108" s="40">
        <v>8471</v>
      </c>
      <c r="C108" s="84" t="s">
        <v>286</v>
      </c>
      <c r="D108" s="44">
        <f t="shared" si="9"/>
        <v>0</v>
      </c>
      <c r="E108" s="44">
        <f t="shared" si="9"/>
        <v>0</v>
      </c>
      <c r="F108" s="44">
        <f t="shared" si="9"/>
        <v>0</v>
      </c>
    </row>
    <row r="109" spans="1:6" s="76" customFormat="1" ht="12.75">
      <c r="A109" s="73">
        <f t="shared" si="4"/>
        <v>5</v>
      </c>
      <c r="B109" s="74">
        <v>84712</v>
      </c>
      <c r="C109" s="85" t="s">
        <v>287</v>
      </c>
      <c r="D109" s="75"/>
      <c r="E109" s="75"/>
      <c r="F109" s="75"/>
    </row>
  </sheetData>
  <autoFilter ref="A2:F109"/>
  <mergeCells count="1">
    <mergeCell ref="C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showGridLines="0" view="pageBreakPreview" zoomScale="89" zoomScaleSheetLayoutView="89" workbookViewId="0" topLeftCell="B28">
      <selection activeCell="D88" sqref="D88"/>
    </sheetView>
  </sheetViews>
  <sheetFormatPr defaultColWidth="9.140625" defaultRowHeight="12.75"/>
  <cols>
    <col min="1" max="1" width="9.140625" style="42" hidden="1" customWidth="1"/>
    <col min="2" max="2" width="14.8515625" style="42" customWidth="1"/>
    <col min="3" max="3" width="54.7109375" style="48" customWidth="1"/>
    <col min="4" max="6" width="14.7109375" style="53" customWidth="1"/>
    <col min="7" max="16384" width="9.140625" style="42" customWidth="1"/>
  </cols>
  <sheetData>
    <row r="1" spans="3:6" ht="12.75" thickBot="1">
      <c r="C1" s="218"/>
      <c r="D1" s="219"/>
      <c r="E1" s="42"/>
      <c r="F1" s="42"/>
    </row>
    <row r="2" spans="1:6" ht="26.25" thickBot="1">
      <c r="A2" s="42" t="s">
        <v>37</v>
      </c>
      <c r="B2" s="43" t="s">
        <v>39</v>
      </c>
      <c r="C2" s="86" t="s">
        <v>16</v>
      </c>
      <c r="D2" s="43" t="s">
        <v>354</v>
      </c>
      <c r="E2" s="43" t="s">
        <v>360</v>
      </c>
      <c r="F2" s="43" t="s">
        <v>390</v>
      </c>
    </row>
    <row r="3" spans="1:6" ht="12.75">
      <c r="A3" s="42">
        <f>LEN(B3)</f>
        <v>1</v>
      </c>
      <c r="B3" s="49" t="s">
        <v>48</v>
      </c>
      <c r="C3" s="87" t="s">
        <v>49</v>
      </c>
      <c r="D3" s="50">
        <f>D4+D14+D47+D55+D61+D66</f>
        <v>9510971.9</v>
      </c>
      <c r="E3" s="50">
        <f>E4+E14+E47+E55+E61+E66</f>
        <v>9541943.14</v>
      </c>
      <c r="F3" s="50">
        <f>F4+F14+F47+F55+F61+F66</f>
        <v>9541943.14</v>
      </c>
    </row>
    <row r="4" spans="1:6" ht="12.75">
      <c r="A4" s="42">
        <f aca="true" t="shared" si="0" ref="A4:A54">LEN(B4)</f>
        <v>2</v>
      </c>
      <c r="B4" s="49" t="s">
        <v>50</v>
      </c>
      <c r="C4" s="87" t="s">
        <v>18</v>
      </c>
      <c r="D4" s="50">
        <f>D5+D9+D11</f>
        <v>7890648.800000001</v>
      </c>
      <c r="E4" s="50">
        <f>E5+E9+E11</f>
        <v>7880648.800000001</v>
      </c>
      <c r="F4" s="50">
        <f>F5+F9+F11</f>
        <v>7880648.800000001</v>
      </c>
    </row>
    <row r="5" spans="1:6" ht="12.75">
      <c r="A5" s="42">
        <f t="shared" si="0"/>
        <v>3</v>
      </c>
      <c r="B5" s="70" t="s">
        <v>51</v>
      </c>
      <c r="C5" s="88" t="s">
        <v>19</v>
      </c>
      <c r="D5" s="51">
        <f>D6+D7+D8</f>
        <v>6509323.57</v>
      </c>
      <c r="E5" s="51">
        <f>E6+E7+E8</f>
        <v>6499323.57</v>
      </c>
      <c r="F5" s="51">
        <f>F6+F7+F8</f>
        <v>6499323.57</v>
      </c>
    </row>
    <row r="6" spans="1:6" ht="12.75">
      <c r="A6" s="42">
        <f t="shared" si="0"/>
        <v>4</v>
      </c>
      <c r="B6" s="71" t="s">
        <v>52</v>
      </c>
      <c r="C6" s="89" t="s">
        <v>40</v>
      </c>
      <c r="D6" s="52">
        <v>6374403.46</v>
      </c>
      <c r="E6" s="52">
        <v>6364403.46</v>
      </c>
      <c r="F6" s="52">
        <v>6364403.46</v>
      </c>
    </row>
    <row r="7" spans="1:6" ht="12.75">
      <c r="A7" s="42">
        <f t="shared" si="0"/>
        <v>4</v>
      </c>
      <c r="B7" s="71" t="s">
        <v>53</v>
      </c>
      <c r="C7" s="89" t="s">
        <v>54</v>
      </c>
      <c r="D7" s="52">
        <v>85243.44</v>
      </c>
      <c r="E7" s="52">
        <v>85243.44</v>
      </c>
      <c r="F7" s="52">
        <v>85243.44</v>
      </c>
    </row>
    <row r="8" spans="1:6" ht="12.75">
      <c r="A8" s="42">
        <f t="shared" si="0"/>
        <v>4</v>
      </c>
      <c r="B8" s="71" t="s">
        <v>55</v>
      </c>
      <c r="C8" s="89" t="s">
        <v>56</v>
      </c>
      <c r="D8" s="52">
        <v>49676.67</v>
      </c>
      <c r="E8" s="52">
        <v>49676.67</v>
      </c>
      <c r="F8" s="52">
        <v>49676.67</v>
      </c>
    </row>
    <row r="9" spans="1:6" ht="12.75">
      <c r="A9" s="42">
        <f t="shared" si="0"/>
        <v>3</v>
      </c>
      <c r="B9" s="70">
        <v>312</v>
      </c>
      <c r="C9" s="88" t="s">
        <v>20</v>
      </c>
      <c r="D9" s="51">
        <f>D10</f>
        <v>309000</v>
      </c>
      <c r="E9" s="51">
        <f aca="true" t="shared" si="1" ref="E9:F9">E10</f>
        <v>309000</v>
      </c>
      <c r="F9" s="51">
        <f t="shared" si="1"/>
        <v>309000</v>
      </c>
    </row>
    <row r="10" spans="1:6" ht="12.75">
      <c r="A10" s="42">
        <f t="shared" si="0"/>
        <v>4</v>
      </c>
      <c r="B10" s="71" t="s">
        <v>57</v>
      </c>
      <c r="C10" s="89" t="s">
        <v>20</v>
      </c>
      <c r="D10" s="52">
        <v>309000</v>
      </c>
      <c r="E10" s="52">
        <v>309000</v>
      </c>
      <c r="F10" s="52">
        <v>309000</v>
      </c>
    </row>
    <row r="11" spans="1:6" ht="12.75">
      <c r="A11" s="42">
        <f t="shared" si="0"/>
        <v>3</v>
      </c>
      <c r="B11" s="70">
        <v>313</v>
      </c>
      <c r="C11" s="88" t="s">
        <v>21</v>
      </c>
      <c r="D11" s="51">
        <f>D12+D13</f>
        <v>1072325.23</v>
      </c>
      <c r="E11" s="51">
        <f>E12+E13</f>
        <v>1072325.23</v>
      </c>
      <c r="F11" s="51">
        <f>F12+F13</f>
        <v>1072325.23</v>
      </c>
    </row>
    <row r="12" spans="1:6" ht="12.75">
      <c r="A12" s="42">
        <f t="shared" si="0"/>
        <v>4</v>
      </c>
      <c r="B12" s="71" t="s">
        <v>58</v>
      </c>
      <c r="C12" s="89" t="s">
        <v>41</v>
      </c>
      <c r="D12" s="52">
        <v>1072325.23</v>
      </c>
      <c r="E12" s="52">
        <v>1072325.23</v>
      </c>
      <c r="F12" s="52">
        <v>1072325.23</v>
      </c>
    </row>
    <row r="13" spans="1:6" ht="12.75">
      <c r="A13" s="42">
        <f t="shared" si="0"/>
        <v>4</v>
      </c>
      <c r="B13" s="71" t="s">
        <v>59</v>
      </c>
      <c r="C13" s="89" t="s">
        <v>42</v>
      </c>
      <c r="D13" s="52">
        <v>0</v>
      </c>
      <c r="E13" s="52">
        <v>0</v>
      </c>
      <c r="F13" s="52">
        <v>0</v>
      </c>
    </row>
    <row r="14" spans="1:6" ht="12.75">
      <c r="A14" s="42">
        <f t="shared" si="0"/>
        <v>2</v>
      </c>
      <c r="B14" s="49" t="s">
        <v>60</v>
      </c>
      <c r="C14" s="87" t="s">
        <v>22</v>
      </c>
      <c r="D14" s="50">
        <f>D15+D20+D27+D37+D39</f>
        <v>1613523.1</v>
      </c>
      <c r="E14" s="50">
        <f>E15+E20+E27+E37+E39</f>
        <v>1654494.3400000003</v>
      </c>
      <c r="F14" s="50">
        <f>F15+F20+F27+F37+F39</f>
        <v>1654494.3400000003</v>
      </c>
    </row>
    <row r="15" spans="1:6" ht="12.75">
      <c r="A15" s="42">
        <f t="shared" si="0"/>
        <v>3</v>
      </c>
      <c r="B15" s="70" t="s">
        <v>61</v>
      </c>
      <c r="C15" s="88" t="s">
        <v>23</v>
      </c>
      <c r="D15" s="51">
        <f>SUM(D16:D19)</f>
        <v>223504.38</v>
      </c>
      <c r="E15" s="51">
        <f>SUM(E16:E19)</f>
        <v>228504.38</v>
      </c>
      <c r="F15" s="51">
        <f>SUM(F16:F19)</f>
        <v>228504.38</v>
      </c>
    </row>
    <row r="16" spans="1:6" ht="12.75">
      <c r="A16" s="42">
        <f t="shared" si="0"/>
        <v>4</v>
      </c>
      <c r="B16" s="71" t="s">
        <v>62</v>
      </c>
      <c r="C16" s="89" t="s">
        <v>63</v>
      </c>
      <c r="D16" s="52">
        <v>29348</v>
      </c>
      <c r="E16" s="52">
        <v>32348</v>
      </c>
      <c r="F16" s="52">
        <v>32348</v>
      </c>
    </row>
    <row r="17" spans="1:6" ht="12.75">
      <c r="A17" s="42">
        <f t="shared" si="0"/>
        <v>4</v>
      </c>
      <c r="B17" s="71" t="s">
        <v>64</v>
      </c>
      <c r="C17" s="89" t="s">
        <v>65</v>
      </c>
      <c r="D17" s="52">
        <v>179656.38</v>
      </c>
      <c r="E17" s="52">
        <v>179656.38</v>
      </c>
      <c r="F17" s="52">
        <v>179656.38</v>
      </c>
    </row>
    <row r="18" spans="1:6" ht="12.75">
      <c r="A18" s="42">
        <f t="shared" si="0"/>
        <v>4</v>
      </c>
      <c r="B18" s="71" t="s">
        <v>66</v>
      </c>
      <c r="C18" s="89" t="s">
        <v>67</v>
      </c>
      <c r="D18" s="52">
        <v>4500</v>
      </c>
      <c r="E18" s="52">
        <v>6500</v>
      </c>
      <c r="F18" s="52">
        <v>6500</v>
      </c>
    </row>
    <row r="19" spans="1:6" ht="12.75">
      <c r="A19" s="42">
        <f t="shared" si="0"/>
        <v>4</v>
      </c>
      <c r="B19" s="71" t="s">
        <v>68</v>
      </c>
      <c r="C19" s="89" t="s">
        <v>69</v>
      </c>
      <c r="D19" s="52">
        <v>10000</v>
      </c>
      <c r="E19" s="52">
        <v>10000</v>
      </c>
      <c r="F19" s="52">
        <v>10000</v>
      </c>
    </row>
    <row r="20" spans="1:6" ht="12.75">
      <c r="A20" s="42">
        <f t="shared" si="0"/>
        <v>3</v>
      </c>
      <c r="B20" s="70" t="s">
        <v>70</v>
      </c>
      <c r="C20" s="88" t="s">
        <v>24</v>
      </c>
      <c r="D20" s="51">
        <f>SUM(D21:D26)</f>
        <v>936424.0800000001</v>
      </c>
      <c r="E20" s="51">
        <f aca="true" t="shared" si="2" ref="E20:F20">SUM(E21:E26)</f>
        <v>977395.3200000001</v>
      </c>
      <c r="F20" s="51">
        <f t="shared" si="2"/>
        <v>977395.3200000001</v>
      </c>
    </row>
    <row r="21" spans="1:6" ht="12.75">
      <c r="A21" s="42">
        <f t="shared" si="0"/>
        <v>4</v>
      </c>
      <c r="B21" s="71" t="s">
        <v>71</v>
      </c>
      <c r="C21" s="89" t="s">
        <v>43</v>
      </c>
      <c r="D21" s="52">
        <v>109975.32</v>
      </c>
      <c r="E21" s="52">
        <v>109975.32</v>
      </c>
      <c r="F21" s="52">
        <v>109975.32</v>
      </c>
    </row>
    <row r="22" spans="1:6" ht="12.75">
      <c r="A22" s="42">
        <f t="shared" si="0"/>
        <v>4</v>
      </c>
      <c r="B22" s="71" t="s">
        <v>72</v>
      </c>
      <c r="C22" s="89" t="s">
        <v>44</v>
      </c>
      <c r="D22" s="52">
        <v>498948.76</v>
      </c>
      <c r="E22" s="52">
        <v>539920</v>
      </c>
      <c r="F22" s="52">
        <v>539920</v>
      </c>
    </row>
    <row r="23" spans="1:6" ht="12.75">
      <c r="A23" s="42">
        <f t="shared" si="0"/>
        <v>4</v>
      </c>
      <c r="B23" s="71" t="s">
        <v>73</v>
      </c>
      <c r="C23" s="89" t="s">
        <v>74</v>
      </c>
      <c r="D23" s="52">
        <v>225300</v>
      </c>
      <c r="E23" s="52">
        <v>225300</v>
      </c>
      <c r="F23" s="52">
        <v>225300</v>
      </c>
    </row>
    <row r="24" spans="1:6" ht="12.75">
      <c r="A24" s="42">
        <f t="shared" si="0"/>
        <v>4</v>
      </c>
      <c r="B24" s="71" t="s">
        <v>75</v>
      </c>
      <c r="C24" s="89" t="s">
        <v>76</v>
      </c>
      <c r="D24" s="52">
        <v>57000</v>
      </c>
      <c r="E24" s="52">
        <v>57000</v>
      </c>
      <c r="F24" s="52">
        <v>57000</v>
      </c>
    </row>
    <row r="25" spans="1:6" ht="12.75">
      <c r="A25" s="42">
        <f t="shared" si="0"/>
        <v>4</v>
      </c>
      <c r="B25" s="71" t="s">
        <v>77</v>
      </c>
      <c r="C25" s="89" t="s">
        <v>78</v>
      </c>
      <c r="D25" s="52">
        <v>35500</v>
      </c>
      <c r="E25" s="52">
        <v>35500</v>
      </c>
      <c r="F25" s="52">
        <v>35500</v>
      </c>
    </row>
    <row r="26" spans="1:6" ht="12.75">
      <c r="A26" s="42">
        <f t="shared" si="0"/>
        <v>4</v>
      </c>
      <c r="B26" s="71" t="s">
        <v>79</v>
      </c>
      <c r="C26" s="89" t="s">
        <v>80</v>
      </c>
      <c r="D26" s="52">
        <v>9700</v>
      </c>
      <c r="E26" s="52">
        <v>9700</v>
      </c>
      <c r="F26" s="52">
        <v>9700</v>
      </c>
    </row>
    <row r="27" spans="1:6" ht="12.75">
      <c r="A27" s="42">
        <f t="shared" si="0"/>
        <v>3</v>
      </c>
      <c r="B27" s="70" t="s">
        <v>81</v>
      </c>
      <c r="C27" s="88" t="s">
        <v>25</v>
      </c>
      <c r="D27" s="51">
        <f>SUM(D28:D36)</f>
        <v>390755.77</v>
      </c>
      <c r="E27" s="51">
        <f>SUM(E28:E36)</f>
        <v>384755.77</v>
      </c>
      <c r="F27" s="51">
        <f>SUM(F28:F36)</f>
        <v>384755.77</v>
      </c>
    </row>
    <row r="28" spans="1:6" ht="12.75">
      <c r="A28" s="42">
        <f t="shared" si="0"/>
        <v>4</v>
      </c>
      <c r="B28" s="71" t="s">
        <v>82</v>
      </c>
      <c r="C28" s="89" t="s">
        <v>83</v>
      </c>
      <c r="D28" s="52">
        <v>109065</v>
      </c>
      <c r="E28" s="52">
        <v>109065</v>
      </c>
      <c r="F28" s="52">
        <v>109065</v>
      </c>
    </row>
    <row r="29" spans="1:6" ht="12.75">
      <c r="A29" s="42">
        <f t="shared" si="0"/>
        <v>4</v>
      </c>
      <c r="B29" s="71" t="s">
        <v>84</v>
      </c>
      <c r="C29" s="89" t="s">
        <v>47</v>
      </c>
      <c r="D29" s="52">
        <v>42579.41</v>
      </c>
      <c r="E29" s="52">
        <v>42579.41</v>
      </c>
      <c r="F29" s="52">
        <v>42579.41</v>
      </c>
    </row>
    <row r="30" spans="1:6" ht="12.75">
      <c r="A30" s="42">
        <f t="shared" si="0"/>
        <v>4</v>
      </c>
      <c r="B30" s="71" t="s">
        <v>85</v>
      </c>
      <c r="C30" s="89" t="s">
        <v>86</v>
      </c>
      <c r="D30" s="52">
        <v>0</v>
      </c>
      <c r="E30" s="52">
        <v>0</v>
      </c>
      <c r="F30" s="52">
        <v>0</v>
      </c>
    </row>
    <row r="31" spans="1:6" ht="12.75">
      <c r="A31" s="42">
        <f t="shared" si="0"/>
        <v>4</v>
      </c>
      <c r="B31" s="71" t="s">
        <v>87</v>
      </c>
      <c r="C31" s="89" t="s">
        <v>88</v>
      </c>
      <c r="D31" s="52">
        <v>135085.6</v>
      </c>
      <c r="E31" s="52">
        <v>135085.6</v>
      </c>
      <c r="F31" s="52">
        <v>135085.6</v>
      </c>
    </row>
    <row r="32" spans="1:6" ht="12.75">
      <c r="A32" s="42">
        <f t="shared" si="0"/>
        <v>4</v>
      </c>
      <c r="B32" s="71" t="s">
        <v>89</v>
      </c>
      <c r="C32" s="89" t="s">
        <v>90</v>
      </c>
      <c r="D32" s="52">
        <v>14962.56</v>
      </c>
      <c r="E32" s="52">
        <v>14962.56</v>
      </c>
      <c r="F32" s="52">
        <v>14962.56</v>
      </c>
    </row>
    <row r="33" spans="1:6" ht="12.75">
      <c r="A33" s="42">
        <f t="shared" si="0"/>
        <v>4</v>
      </c>
      <c r="B33" s="71" t="s">
        <v>91</v>
      </c>
      <c r="C33" s="89" t="s">
        <v>92</v>
      </c>
      <c r="D33" s="52">
        <v>18000</v>
      </c>
      <c r="E33" s="52">
        <v>18000</v>
      </c>
      <c r="F33" s="52">
        <v>18000</v>
      </c>
    </row>
    <row r="34" spans="1:6" ht="12.75">
      <c r="A34" s="42">
        <f t="shared" si="0"/>
        <v>4</v>
      </c>
      <c r="B34" s="71" t="s">
        <v>93</v>
      </c>
      <c r="C34" s="89" t="s">
        <v>94</v>
      </c>
      <c r="D34" s="52">
        <v>39235.96</v>
      </c>
      <c r="E34" s="52">
        <v>39235.96</v>
      </c>
      <c r="F34" s="52">
        <v>39235.96</v>
      </c>
    </row>
    <row r="35" spans="1:6" ht="12.75">
      <c r="A35" s="42">
        <f t="shared" si="0"/>
        <v>4</v>
      </c>
      <c r="B35" s="71" t="s">
        <v>95</v>
      </c>
      <c r="C35" s="89" t="s">
        <v>96</v>
      </c>
      <c r="D35" s="52">
        <v>25000</v>
      </c>
      <c r="E35" s="52">
        <v>19000</v>
      </c>
      <c r="F35" s="52">
        <v>19000</v>
      </c>
    </row>
    <row r="36" spans="1:6" ht="12.75">
      <c r="A36" s="42">
        <f t="shared" si="0"/>
        <v>4</v>
      </c>
      <c r="B36" s="71" t="s">
        <v>97</v>
      </c>
      <c r="C36" s="89" t="s">
        <v>98</v>
      </c>
      <c r="D36" s="52">
        <v>6827.24</v>
      </c>
      <c r="E36" s="52">
        <v>6827.24</v>
      </c>
      <c r="F36" s="52">
        <v>6827.24</v>
      </c>
    </row>
    <row r="37" spans="1:6" ht="12.75">
      <c r="A37" s="42">
        <f t="shared" si="0"/>
        <v>3</v>
      </c>
      <c r="B37" s="70" t="s">
        <v>99</v>
      </c>
      <c r="C37" s="88" t="s">
        <v>100</v>
      </c>
      <c r="D37" s="51">
        <f>D38</f>
        <v>4875</v>
      </c>
      <c r="E37" s="51">
        <f>E38</f>
        <v>4875</v>
      </c>
      <c r="F37" s="51">
        <f>F38</f>
        <v>4875</v>
      </c>
    </row>
    <row r="38" spans="1:6" ht="12.75">
      <c r="A38" s="42">
        <f t="shared" si="0"/>
        <v>4</v>
      </c>
      <c r="B38" s="71" t="s">
        <v>101</v>
      </c>
      <c r="C38" s="89" t="s">
        <v>100</v>
      </c>
      <c r="D38" s="52">
        <v>4875</v>
      </c>
      <c r="E38" s="52">
        <v>4875</v>
      </c>
      <c r="F38" s="52">
        <v>4875</v>
      </c>
    </row>
    <row r="39" spans="1:6" ht="12.75">
      <c r="A39" s="42">
        <f t="shared" si="0"/>
        <v>3</v>
      </c>
      <c r="B39" s="70" t="s">
        <v>102</v>
      </c>
      <c r="C39" s="88" t="s">
        <v>26</v>
      </c>
      <c r="D39" s="51">
        <f>SUM(D40:D46)</f>
        <v>57963.869999999995</v>
      </c>
      <c r="E39" s="51">
        <f>SUM(E40:E46)</f>
        <v>58963.869999999995</v>
      </c>
      <c r="F39" s="51">
        <f>SUM(F40:F46)</f>
        <v>58963.869999999995</v>
      </c>
    </row>
    <row r="40" spans="1:6" ht="12.75">
      <c r="A40" s="42">
        <f t="shared" si="0"/>
        <v>4</v>
      </c>
      <c r="B40" s="71" t="s">
        <v>103</v>
      </c>
      <c r="C40" s="89" t="s">
        <v>104</v>
      </c>
      <c r="D40" s="52">
        <v>1680</v>
      </c>
      <c r="E40" s="52">
        <v>1680</v>
      </c>
      <c r="F40" s="52">
        <v>1680</v>
      </c>
    </row>
    <row r="41" spans="1:6" ht="12.75">
      <c r="A41" s="42">
        <f t="shared" si="0"/>
        <v>4</v>
      </c>
      <c r="B41" s="71" t="s">
        <v>105</v>
      </c>
      <c r="C41" s="89" t="s">
        <v>106</v>
      </c>
      <c r="D41" s="52">
        <v>6631.55</v>
      </c>
      <c r="E41" s="52">
        <v>6631.55</v>
      </c>
      <c r="F41" s="52">
        <v>6631.55</v>
      </c>
    </row>
    <row r="42" spans="1:6" ht="12.75">
      <c r="A42" s="42">
        <f t="shared" si="0"/>
        <v>4</v>
      </c>
      <c r="B42" s="71" t="s">
        <v>107</v>
      </c>
      <c r="C42" s="89" t="s">
        <v>108</v>
      </c>
      <c r="D42" s="52">
        <v>7402.32</v>
      </c>
      <c r="E42" s="52">
        <v>8402.32</v>
      </c>
      <c r="F42" s="52">
        <v>8402.32</v>
      </c>
    </row>
    <row r="43" spans="1:6" ht="12.75">
      <c r="A43" s="42">
        <f t="shared" si="0"/>
        <v>4</v>
      </c>
      <c r="B43" s="71" t="s">
        <v>109</v>
      </c>
      <c r="C43" s="89" t="s">
        <v>110</v>
      </c>
      <c r="D43" s="52">
        <v>1000</v>
      </c>
      <c r="E43" s="52">
        <v>1000</v>
      </c>
      <c r="F43" s="52">
        <v>1000</v>
      </c>
    </row>
    <row r="44" spans="1:6" ht="12.75">
      <c r="A44" s="42">
        <f t="shared" si="0"/>
        <v>4</v>
      </c>
      <c r="B44" s="71" t="s">
        <v>111</v>
      </c>
      <c r="C44" s="89" t="s">
        <v>112</v>
      </c>
      <c r="D44" s="52">
        <v>22250</v>
      </c>
      <c r="E44" s="52">
        <v>22250</v>
      </c>
      <c r="F44" s="52">
        <v>22250</v>
      </c>
    </row>
    <row r="45" spans="1:6" ht="12.75">
      <c r="A45" s="42">
        <f t="shared" si="0"/>
        <v>4</v>
      </c>
      <c r="B45" s="71" t="s">
        <v>113</v>
      </c>
      <c r="C45" s="89" t="s">
        <v>114</v>
      </c>
      <c r="D45" s="52"/>
      <c r="E45" s="52"/>
      <c r="F45" s="52"/>
    </row>
    <row r="46" spans="1:6" ht="12.75">
      <c r="A46" s="42">
        <f t="shared" si="0"/>
        <v>4</v>
      </c>
      <c r="B46" s="71" t="s">
        <v>115</v>
      </c>
      <c r="C46" s="89" t="s">
        <v>26</v>
      </c>
      <c r="D46" s="52">
        <v>19000</v>
      </c>
      <c r="E46" s="52">
        <v>19000</v>
      </c>
      <c r="F46" s="52">
        <v>19000</v>
      </c>
    </row>
    <row r="47" spans="1:6" ht="12.75">
      <c r="A47" s="42">
        <f t="shared" si="0"/>
        <v>2</v>
      </c>
      <c r="B47" s="49" t="s">
        <v>116</v>
      </c>
      <c r="C47" s="87" t="s">
        <v>117</v>
      </c>
      <c r="D47" s="50">
        <f>D48+D50</f>
        <v>2800</v>
      </c>
      <c r="E47" s="50">
        <f>E48+E50</f>
        <v>2800</v>
      </c>
      <c r="F47" s="50">
        <f>F48+F50</f>
        <v>2800</v>
      </c>
    </row>
    <row r="48" spans="1:6" ht="12.75">
      <c r="A48" s="42">
        <f t="shared" si="0"/>
        <v>3</v>
      </c>
      <c r="B48" s="70" t="s">
        <v>118</v>
      </c>
      <c r="C48" s="88" t="s">
        <v>119</v>
      </c>
      <c r="D48" s="51">
        <f>SUM(D49)</f>
        <v>0</v>
      </c>
      <c r="E48" s="51">
        <f>SUM(E49)</f>
        <v>0</v>
      </c>
      <c r="F48" s="51">
        <f>SUM(F49)</f>
        <v>0</v>
      </c>
    </row>
    <row r="49" spans="1:6" ht="22.5">
      <c r="A49" s="42">
        <f t="shared" si="0"/>
        <v>4</v>
      </c>
      <c r="B49" s="71" t="s">
        <v>120</v>
      </c>
      <c r="C49" s="89" t="s">
        <v>121</v>
      </c>
      <c r="D49" s="52"/>
      <c r="E49" s="52"/>
      <c r="F49" s="52"/>
    </row>
    <row r="50" spans="1:6" ht="12.75">
      <c r="A50" s="42">
        <f t="shared" si="0"/>
        <v>3</v>
      </c>
      <c r="B50" s="70" t="s">
        <v>122</v>
      </c>
      <c r="C50" s="88" t="s">
        <v>27</v>
      </c>
      <c r="D50" s="51">
        <f>SUM(D51:D54)</f>
        <v>2800</v>
      </c>
      <c r="E50" s="51">
        <f>SUM(E51:E54)</f>
        <v>2800</v>
      </c>
      <c r="F50" s="51">
        <f>SUM(F51:F54)</f>
        <v>2800</v>
      </c>
    </row>
    <row r="51" spans="1:6" ht="12.75">
      <c r="A51" s="42">
        <f t="shared" si="0"/>
        <v>4</v>
      </c>
      <c r="B51" s="71" t="s">
        <v>123</v>
      </c>
      <c r="C51" s="89" t="s">
        <v>124</v>
      </c>
      <c r="D51" s="52">
        <v>2500</v>
      </c>
      <c r="E51" s="52">
        <v>2500</v>
      </c>
      <c r="F51" s="52">
        <v>2500</v>
      </c>
    </row>
    <row r="52" spans="1:6" ht="12.75">
      <c r="A52" s="42">
        <f t="shared" si="0"/>
        <v>4</v>
      </c>
      <c r="B52" s="71" t="s">
        <v>125</v>
      </c>
      <c r="C52" s="89" t="s">
        <v>126</v>
      </c>
      <c r="D52" s="52"/>
      <c r="E52" s="52"/>
      <c r="F52" s="52"/>
    </row>
    <row r="53" spans="1:6" ht="12.75">
      <c r="A53" s="42">
        <f t="shared" si="0"/>
        <v>4</v>
      </c>
      <c r="B53" s="71" t="s">
        <v>127</v>
      </c>
      <c r="C53" s="89" t="s">
        <v>128</v>
      </c>
      <c r="D53" s="52">
        <v>300</v>
      </c>
      <c r="E53" s="52">
        <v>300</v>
      </c>
      <c r="F53" s="52">
        <v>300</v>
      </c>
    </row>
    <row r="54" spans="1:6" ht="24" customHeight="1">
      <c r="A54" s="42">
        <f t="shared" si="0"/>
        <v>4</v>
      </c>
      <c r="B54" s="71" t="s">
        <v>129</v>
      </c>
      <c r="C54" s="89" t="s">
        <v>130</v>
      </c>
      <c r="D54" s="52"/>
      <c r="E54" s="52"/>
      <c r="F54" s="52"/>
    </row>
    <row r="55" spans="2:6" s="96" customFormat="1" ht="12.75">
      <c r="B55" s="49">
        <v>36</v>
      </c>
      <c r="C55" s="87" t="s">
        <v>319</v>
      </c>
      <c r="D55" s="50">
        <f>D56</f>
        <v>0</v>
      </c>
      <c r="E55" s="50">
        <f>E56</f>
        <v>0</v>
      </c>
      <c r="F55" s="50">
        <f>F56</f>
        <v>0</v>
      </c>
    </row>
    <row r="56" spans="2:6" s="96" customFormat="1" ht="12.75">
      <c r="B56" s="70" t="s">
        <v>314</v>
      </c>
      <c r="C56" s="88" t="s">
        <v>305</v>
      </c>
      <c r="D56" s="51">
        <f>D57+D58+D59+D60</f>
        <v>0</v>
      </c>
      <c r="E56" s="51">
        <f>E57+E58+E59+E60</f>
        <v>0</v>
      </c>
      <c r="F56" s="51">
        <f>F57+F58+F59+F60</f>
        <v>0</v>
      </c>
    </row>
    <row r="57" spans="2:6" s="96" customFormat="1" ht="12.75">
      <c r="B57" s="71" t="s">
        <v>315</v>
      </c>
      <c r="C57" s="89" t="s">
        <v>306</v>
      </c>
      <c r="D57" s="52">
        <v>0</v>
      </c>
      <c r="E57" s="52">
        <v>0</v>
      </c>
      <c r="F57" s="52">
        <v>0</v>
      </c>
    </row>
    <row r="58" spans="2:6" s="96" customFormat="1" ht="12.75">
      <c r="B58" s="71" t="s">
        <v>316</v>
      </c>
      <c r="C58" s="89" t="s">
        <v>307</v>
      </c>
      <c r="D58" s="52">
        <v>0</v>
      </c>
      <c r="E58" s="52">
        <v>0</v>
      </c>
      <c r="F58" s="52">
        <v>0</v>
      </c>
    </row>
    <row r="59" spans="2:6" s="96" customFormat="1" ht="22.5">
      <c r="B59" s="71" t="s">
        <v>317</v>
      </c>
      <c r="C59" s="89" t="s">
        <v>308</v>
      </c>
      <c r="D59" s="52">
        <v>0</v>
      </c>
      <c r="E59" s="52">
        <v>0</v>
      </c>
      <c r="F59" s="52">
        <v>0</v>
      </c>
    </row>
    <row r="60" spans="2:6" s="96" customFormat="1" ht="24" customHeight="1">
      <c r="B60" s="71" t="s">
        <v>318</v>
      </c>
      <c r="C60" s="89" t="s">
        <v>309</v>
      </c>
      <c r="D60" s="52">
        <v>0</v>
      </c>
      <c r="E60" s="52">
        <v>0</v>
      </c>
      <c r="F60" s="52">
        <v>0</v>
      </c>
    </row>
    <row r="61" spans="1:6" ht="25.5">
      <c r="A61" s="42">
        <f aca="true" t="shared" si="3" ref="A61:A88">LEN(B70)</f>
        <v>1</v>
      </c>
      <c r="B61" s="49" t="s">
        <v>131</v>
      </c>
      <c r="C61" s="87" t="s">
        <v>132</v>
      </c>
      <c r="D61" s="50">
        <f>D62</f>
        <v>4000</v>
      </c>
      <c r="E61" s="50">
        <f>E62</f>
        <v>4000</v>
      </c>
      <c r="F61" s="50">
        <f>F62</f>
        <v>4000</v>
      </c>
    </row>
    <row r="62" spans="1:6" ht="12.75">
      <c r="A62" s="42">
        <f t="shared" si="3"/>
        <v>2</v>
      </c>
      <c r="B62" s="70" t="s">
        <v>133</v>
      </c>
      <c r="C62" s="88" t="s">
        <v>134</v>
      </c>
      <c r="D62" s="50">
        <f>D63+D65+D64</f>
        <v>4000</v>
      </c>
      <c r="E62" s="50">
        <f>E63+E65+E64</f>
        <v>4000</v>
      </c>
      <c r="F62" s="50">
        <f>F63+F65+F64</f>
        <v>4000</v>
      </c>
    </row>
    <row r="63" spans="1:6" ht="12.75">
      <c r="A63" s="42">
        <f t="shared" si="3"/>
        <v>3</v>
      </c>
      <c r="B63" s="71" t="s">
        <v>135</v>
      </c>
      <c r="C63" s="89" t="s">
        <v>136</v>
      </c>
      <c r="D63" s="51">
        <v>4000</v>
      </c>
      <c r="E63" s="51">
        <v>4000</v>
      </c>
      <c r="F63" s="51">
        <v>4000</v>
      </c>
    </row>
    <row r="64" spans="1:6" ht="12.75">
      <c r="A64" s="42">
        <f t="shared" si="3"/>
        <v>4</v>
      </c>
      <c r="B64" s="71" t="s">
        <v>137</v>
      </c>
      <c r="C64" s="89" t="s">
        <v>138</v>
      </c>
      <c r="D64" s="52">
        <v>0</v>
      </c>
      <c r="E64" s="52">
        <v>0</v>
      </c>
      <c r="F64" s="52">
        <v>0</v>
      </c>
    </row>
    <row r="65" spans="1:6" ht="12.75">
      <c r="A65" s="42">
        <f t="shared" si="3"/>
        <v>3</v>
      </c>
      <c r="B65" s="71">
        <v>3723</v>
      </c>
      <c r="C65" s="89" t="s">
        <v>313</v>
      </c>
      <c r="D65" s="51">
        <f>D66+D67</f>
        <v>0</v>
      </c>
      <c r="E65" s="51">
        <f>E66+E67</f>
        <v>0</v>
      </c>
      <c r="F65" s="51">
        <f>F66+F67</f>
        <v>0</v>
      </c>
    </row>
    <row r="66" spans="1:6" ht="12.75">
      <c r="A66" s="42">
        <f t="shared" si="3"/>
        <v>4</v>
      </c>
      <c r="B66" s="49" t="s">
        <v>139</v>
      </c>
      <c r="C66" s="87" t="s">
        <v>140</v>
      </c>
      <c r="D66" s="50">
        <f>D67</f>
        <v>0</v>
      </c>
      <c r="E66" s="50">
        <f>E67</f>
        <v>0</v>
      </c>
      <c r="F66" s="50">
        <f>F67</f>
        <v>0</v>
      </c>
    </row>
    <row r="67" spans="1:6" ht="12.75">
      <c r="A67" s="42">
        <f t="shared" si="3"/>
        <v>4</v>
      </c>
      <c r="B67" s="70">
        <v>383</v>
      </c>
      <c r="C67" s="88" t="s">
        <v>141</v>
      </c>
      <c r="D67" s="52">
        <f>D68+D69</f>
        <v>0</v>
      </c>
      <c r="E67" s="52">
        <f>E68+E69</f>
        <v>0</v>
      </c>
      <c r="F67" s="52">
        <f>F68+F69</f>
        <v>0</v>
      </c>
    </row>
    <row r="68" spans="1:6" ht="12.75">
      <c r="A68" s="42">
        <f t="shared" si="3"/>
        <v>2</v>
      </c>
      <c r="B68" s="71">
        <v>3831</v>
      </c>
      <c r="C68" s="89" t="s">
        <v>142</v>
      </c>
      <c r="D68" s="51">
        <v>0</v>
      </c>
      <c r="E68" s="51">
        <v>0</v>
      </c>
      <c r="F68" s="51">
        <v>0</v>
      </c>
    </row>
    <row r="69" spans="1:6" ht="12.75">
      <c r="A69" s="42">
        <f t="shared" si="3"/>
        <v>3</v>
      </c>
      <c r="B69" s="71">
        <v>3834</v>
      </c>
      <c r="C69" s="89" t="s">
        <v>143</v>
      </c>
      <c r="D69" s="51">
        <v>0</v>
      </c>
      <c r="E69" s="51">
        <v>0</v>
      </c>
      <c r="F69" s="51">
        <v>0</v>
      </c>
    </row>
    <row r="70" spans="1:6" ht="12.75">
      <c r="A70" s="42">
        <f t="shared" si="3"/>
        <v>4</v>
      </c>
      <c r="B70" s="49" t="s">
        <v>144</v>
      </c>
      <c r="C70" s="87" t="s">
        <v>29</v>
      </c>
      <c r="D70" s="50">
        <f>D71+D77+D99+D102+D105</f>
        <v>296299.83999999997</v>
      </c>
      <c r="E70" s="50">
        <f>E71+E77+E99+E102+E105</f>
        <v>246578.6</v>
      </c>
      <c r="F70" s="50">
        <f>F71+F77+F99+F102+F105</f>
        <v>246578.6</v>
      </c>
    </row>
    <row r="71" spans="1:6" ht="12.75">
      <c r="A71" s="42">
        <f t="shared" si="3"/>
        <v>3</v>
      </c>
      <c r="B71" s="49" t="s">
        <v>145</v>
      </c>
      <c r="C71" s="87" t="s">
        <v>146</v>
      </c>
      <c r="D71" s="51">
        <f>SUM(D72+D74)</f>
        <v>0</v>
      </c>
      <c r="E71" s="51">
        <f>SUM(E72+E74)</f>
        <v>0</v>
      </c>
      <c r="F71" s="51">
        <f>SUM(F72+F74)</f>
        <v>0</v>
      </c>
    </row>
    <row r="72" spans="1:6" ht="12.75">
      <c r="A72" s="42">
        <f t="shared" si="3"/>
        <v>4</v>
      </c>
      <c r="B72" s="70" t="s">
        <v>147</v>
      </c>
      <c r="C72" s="88" t="s">
        <v>30</v>
      </c>
      <c r="D72" s="52">
        <f>D73</f>
        <v>0</v>
      </c>
      <c r="E72" s="52">
        <f>E73</f>
        <v>0</v>
      </c>
      <c r="F72" s="52">
        <f>F73</f>
        <v>0</v>
      </c>
    </row>
    <row r="73" spans="1:6" ht="12.75">
      <c r="A73" s="42">
        <f t="shared" si="3"/>
        <v>4</v>
      </c>
      <c r="B73" s="71" t="s">
        <v>148</v>
      </c>
      <c r="C73" s="89" t="s">
        <v>149</v>
      </c>
      <c r="D73" s="52"/>
      <c r="E73" s="52"/>
      <c r="F73" s="52"/>
    </row>
    <row r="74" spans="1:6" ht="12.75">
      <c r="A74" s="42">
        <f t="shared" si="3"/>
        <v>4</v>
      </c>
      <c r="B74" s="70" t="s">
        <v>150</v>
      </c>
      <c r="C74" s="88" t="s">
        <v>151</v>
      </c>
      <c r="D74" s="52">
        <f>D75+D76</f>
        <v>0</v>
      </c>
      <c r="E74" s="52">
        <f>E75+E76</f>
        <v>0</v>
      </c>
      <c r="F74" s="52">
        <f>F75+F76</f>
        <v>0</v>
      </c>
    </row>
    <row r="75" spans="1:6" ht="12.75">
      <c r="A75" s="42">
        <f t="shared" si="3"/>
        <v>4</v>
      </c>
      <c r="B75" s="71" t="s">
        <v>152</v>
      </c>
      <c r="C75" s="89" t="s">
        <v>153</v>
      </c>
      <c r="D75" s="52"/>
      <c r="E75" s="52"/>
      <c r="F75" s="52"/>
    </row>
    <row r="76" spans="1:6" ht="12.75">
      <c r="A76" s="42">
        <f t="shared" si="3"/>
        <v>4</v>
      </c>
      <c r="B76" s="71" t="s">
        <v>154</v>
      </c>
      <c r="C76" s="89" t="s">
        <v>155</v>
      </c>
      <c r="D76" s="52"/>
      <c r="E76" s="52"/>
      <c r="F76" s="52"/>
    </row>
    <row r="77" spans="1:6" ht="12.75">
      <c r="A77" s="42">
        <f t="shared" si="3"/>
        <v>4</v>
      </c>
      <c r="B77" s="49" t="s">
        <v>156</v>
      </c>
      <c r="C77" s="87" t="s">
        <v>157</v>
      </c>
      <c r="D77" s="52">
        <f>D78+D80+D88+D90+D93+D95</f>
        <v>296299.83999999997</v>
      </c>
      <c r="E77" s="52">
        <f aca="true" t="shared" si="4" ref="E77:F77">E78+E80+E88+E90+E93+E95</f>
        <v>246578.6</v>
      </c>
      <c r="F77" s="52">
        <f t="shared" si="4"/>
        <v>246578.6</v>
      </c>
    </row>
    <row r="78" spans="1:6" ht="12.75">
      <c r="A78" s="42">
        <f t="shared" si="3"/>
        <v>4</v>
      </c>
      <c r="B78" s="70" t="s">
        <v>158</v>
      </c>
      <c r="C78" s="88" t="s">
        <v>159</v>
      </c>
      <c r="D78" s="52">
        <f>D79</f>
        <v>0</v>
      </c>
      <c r="E78" s="52">
        <f>E79</f>
        <v>0</v>
      </c>
      <c r="F78" s="52">
        <f>F79</f>
        <v>0</v>
      </c>
    </row>
    <row r="79" spans="1:6" ht="12.75">
      <c r="A79" s="42">
        <f t="shared" si="3"/>
        <v>3</v>
      </c>
      <c r="B79" s="71" t="s">
        <v>160</v>
      </c>
      <c r="C79" s="89" t="s">
        <v>161</v>
      </c>
      <c r="D79" s="51">
        <v>0</v>
      </c>
      <c r="E79" s="51">
        <v>0</v>
      </c>
      <c r="F79" s="51">
        <v>0</v>
      </c>
    </row>
    <row r="80" spans="1:6" ht="12.75">
      <c r="A80" s="42">
        <f t="shared" si="3"/>
        <v>4</v>
      </c>
      <c r="B80" s="70" t="s">
        <v>162</v>
      </c>
      <c r="C80" s="88" t="s">
        <v>28</v>
      </c>
      <c r="D80" s="52">
        <f>D81+D82+D83+D84+D85+D86+D87</f>
        <v>96132.65</v>
      </c>
      <c r="E80" s="52">
        <f aca="true" t="shared" si="5" ref="E80:F80">E81+E82+E83+E84+E85+E86+E87</f>
        <v>46411.41</v>
      </c>
      <c r="F80" s="52">
        <f t="shared" si="5"/>
        <v>46411.41</v>
      </c>
    </row>
    <row r="81" spans="1:6" ht="12.75">
      <c r="A81" s="42">
        <f t="shared" si="3"/>
        <v>3</v>
      </c>
      <c r="B81" s="71" t="s">
        <v>163</v>
      </c>
      <c r="C81" s="89" t="s">
        <v>164</v>
      </c>
      <c r="D81" s="51">
        <v>43750</v>
      </c>
      <c r="E81" s="51">
        <v>26000</v>
      </c>
      <c r="F81" s="51">
        <v>26000</v>
      </c>
    </row>
    <row r="82" spans="1:6" ht="12.75">
      <c r="A82" s="42">
        <f t="shared" si="3"/>
        <v>4</v>
      </c>
      <c r="B82" s="71" t="s">
        <v>165</v>
      </c>
      <c r="C82" s="89" t="s">
        <v>166</v>
      </c>
      <c r="D82" s="52">
        <f>'Plan rash. i izdat. po izvorima'!C108</f>
        <v>0</v>
      </c>
      <c r="E82" s="52">
        <f>'Plan rash. i izdat. po izvorima'!D108</f>
        <v>0</v>
      </c>
      <c r="F82" s="52">
        <f>'Plan rash. i izdat. po izvorima'!E108</f>
        <v>0</v>
      </c>
    </row>
    <row r="83" spans="1:6" ht="12.75">
      <c r="A83" s="42">
        <f t="shared" si="3"/>
        <v>4</v>
      </c>
      <c r="B83" s="71" t="s">
        <v>167</v>
      </c>
      <c r="C83" s="89" t="s">
        <v>168</v>
      </c>
      <c r="D83" s="52">
        <v>16000</v>
      </c>
      <c r="E83" s="52">
        <v>8000</v>
      </c>
      <c r="F83" s="52">
        <v>8000</v>
      </c>
    </row>
    <row r="84" spans="1:6" ht="12.75">
      <c r="A84" s="42">
        <f t="shared" si="3"/>
        <v>3</v>
      </c>
      <c r="B84" s="71" t="s">
        <v>169</v>
      </c>
      <c r="C84" s="89" t="s">
        <v>170</v>
      </c>
      <c r="D84" s="51"/>
      <c r="E84" s="51"/>
      <c r="F84" s="51"/>
    </row>
    <row r="85" spans="1:6" ht="12.75">
      <c r="A85" s="42">
        <f t="shared" si="3"/>
        <v>4</v>
      </c>
      <c r="B85" s="71" t="s">
        <v>171</v>
      </c>
      <c r="C85" s="89" t="s">
        <v>172</v>
      </c>
      <c r="D85" s="52"/>
      <c r="E85" s="52"/>
      <c r="F85" s="52"/>
    </row>
    <row r="86" spans="1:6" ht="12.75">
      <c r="A86" s="42">
        <f t="shared" si="3"/>
        <v>3</v>
      </c>
      <c r="B86" s="71" t="s">
        <v>173</v>
      </c>
      <c r="C86" s="89" t="s">
        <v>174</v>
      </c>
      <c r="D86" s="51"/>
      <c r="E86" s="51"/>
      <c r="F86" s="51"/>
    </row>
    <row r="87" spans="1:6" ht="12.75">
      <c r="A87" s="42">
        <f t="shared" si="3"/>
        <v>4</v>
      </c>
      <c r="B87" s="71" t="s">
        <v>175</v>
      </c>
      <c r="C87" s="89" t="s">
        <v>45</v>
      </c>
      <c r="D87" s="52">
        <v>36382.65</v>
      </c>
      <c r="E87" s="52">
        <v>12411.41</v>
      </c>
      <c r="F87" s="52">
        <v>12411.41</v>
      </c>
    </row>
    <row r="88" spans="1:6" ht="12.75">
      <c r="A88" s="42">
        <f t="shared" si="3"/>
        <v>4</v>
      </c>
      <c r="B88" s="70" t="s">
        <v>176</v>
      </c>
      <c r="C88" s="88" t="s">
        <v>177</v>
      </c>
      <c r="D88" s="52">
        <f>D89</f>
        <v>0</v>
      </c>
      <c r="E88" s="52">
        <f>E89</f>
        <v>0</v>
      </c>
      <c r="F88" s="52">
        <f>F89</f>
        <v>0</v>
      </c>
    </row>
    <row r="89" spans="1:6" ht="12.75">
      <c r="A89" s="42">
        <f aca="true" t="shared" si="6" ref="A89:A107">LEN(B98)</f>
        <v>4</v>
      </c>
      <c r="B89" s="71" t="s">
        <v>178</v>
      </c>
      <c r="C89" s="89" t="s">
        <v>179</v>
      </c>
      <c r="D89" s="52"/>
      <c r="E89" s="52"/>
      <c r="F89" s="52"/>
    </row>
    <row r="90" spans="1:6" ht="12.75">
      <c r="A90" s="42">
        <f t="shared" si="6"/>
        <v>2</v>
      </c>
      <c r="B90" s="70" t="s">
        <v>180</v>
      </c>
      <c r="C90" s="88" t="s">
        <v>31</v>
      </c>
      <c r="D90" s="50">
        <f>D91+D92</f>
        <v>200167.19</v>
      </c>
      <c r="E90" s="50">
        <f aca="true" t="shared" si="7" ref="E90:F90">E91+E92</f>
        <v>200167.19</v>
      </c>
      <c r="F90" s="50">
        <f t="shared" si="7"/>
        <v>200167.19</v>
      </c>
    </row>
    <row r="91" spans="1:6" ht="12.75">
      <c r="A91" s="42">
        <f t="shared" si="6"/>
        <v>3</v>
      </c>
      <c r="B91" s="71">
        <v>4241</v>
      </c>
      <c r="C91" s="89" t="s">
        <v>350</v>
      </c>
      <c r="D91" s="51">
        <v>200167.19</v>
      </c>
      <c r="E91" s="51">
        <v>200167.19</v>
      </c>
      <c r="F91" s="51">
        <v>200167.19</v>
      </c>
    </row>
    <row r="92" spans="1:6" ht="12.75">
      <c r="A92" s="42">
        <f t="shared" si="6"/>
        <v>4</v>
      </c>
      <c r="B92" s="71" t="s">
        <v>181</v>
      </c>
      <c r="C92" s="89" t="s">
        <v>182</v>
      </c>
      <c r="D92" s="52"/>
      <c r="E92" s="52"/>
      <c r="F92" s="52"/>
    </row>
    <row r="93" spans="1:6" ht="12.75">
      <c r="A93" s="42">
        <f t="shared" si="6"/>
        <v>2</v>
      </c>
      <c r="B93" s="70">
        <v>425</v>
      </c>
      <c r="C93" s="88" t="s">
        <v>183</v>
      </c>
      <c r="D93" s="50">
        <f>D94</f>
        <v>0</v>
      </c>
      <c r="E93" s="50">
        <f>E94</f>
        <v>0</v>
      </c>
      <c r="F93" s="50">
        <f>F94</f>
        <v>0</v>
      </c>
    </row>
    <row r="94" spans="1:6" ht="12.75">
      <c r="A94" s="42">
        <f t="shared" si="6"/>
        <v>3</v>
      </c>
      <c r="B94" s="71" t="s">
        <v>184</v>
      </c>
      <c r="C94" s="89" t="s">
        <v>185</v>
      </c>
      <c r="D94" s="51">
        <v>0</v>
      </c>
      <c r="E94" s="51">
        <v>0</v>
      </c>
      <c r="F94" s="51">
        <v>0</v>
      </c>
    </row>
    <row r="95" spans="1:6" ht="12.75">
      <c r="A95" s="42">
        <f t="shared" si="6"/>
        <v>4</v>
      </c>
      <c r="B95" s="70" t="s">
        <v>186</v>
      </c>
      <c r="C95" s="88" t="s">
        <v>187</v>
      </c>
      <c r="D95" s="50">
        <f>D96+D97+D98</f>
        <v>0</v>
      </c>
      <c r="E95" s="50">
        <f>E96+E97+E98</f>
        <v>0</v>
      </c>
      <c r="F95" s="50">
        <f>F96+F97+F98</f>
        <v>0</v>
      </c>
    </row>
    <row r="96" spans="1:6" ht="12.75">
      <c r="A96" s="42">
        <f t="shared" si="6"/>
        <v>2</v>
      </c>
      <c r="B96" s="71" t="s">
        <v>188</v>
      </c>
      <c r="C96" s="89" t="s">
        <v>189</v>
      </c>
      <c r="D96" s="50"/>
      <c r="E96" s="50"/>
      <c r="F96" s="50"/>
    </row>
    <row r="97" spans="1:6" ht="12.75">
      <c r="A97" s="42">
        <f t="shared" si="6"/>
        <v>3</v>
      </c>
      <c r="B97" s="71" t="s">
        <v>190</v>
      </c>
      <c r="C97" s="89" t="s">
        <v>191</v>
      </c>
      <c r="D97" s="51"/>
      <c r="E97" s="51"/>
      <c r="F97" s="51"/>
    </row>
    <row r="98" spans="1:6" ht="12.75">
      <c r="A98" s="42">
        <f t="shared" si="6"/>
        <v>4</v>
      </c>
      <c r="B98" s="71" t="s">
        <v>192</v>
      </c>
      <c r="C98" s="89" t="s">
        <v>193</v>
      </c>
      <c r="D98" s="52"/>
      <c r="E98" s="52"/>
      <c r="F98" s="52"/>
    </row>
    <row r="99" spans="1:6" ht="25.5">
      <c r="A99" s="42">
        <f t="shared" si="6"/>
        <v>3</v>
      </c>
      <c r="B99" s="49" t="s">
        <v>194</v>
      </c>
      <c r="C99" s="87" t="s">
        <v>195</v>
      </c>
      <c r="D99" s="50">
        <f>D100+D102+D105</f>
        <v>0</v>
      </c>
      <c r="E99" s="50">
        <f>E100+E102+E105</f>
        <v>0</v>
      </c>
      <c r="F99" s="50">
        <f>F100+F102+F105</f>
        <v>0</v>
      </c>
    </row>
    <row r="100" spans="1:6" ht="12.75">
      <c r="A100" s="42">
        <f t="shared" si="6"/>
        <v>4</v>
      </c>
      <c r="B100" s="70" t="s">
        <v>196</v>
      </c>
      <c r="C100" s="88" t="s">
        <v>197</v>
      </c>
      <c r="D100" s="52"/>
      <c r="E100" s="52"/>
      <c r="F100" s="52"/>
    </row>
    <row r="101" spans="1:6" ht="12.75">
      <c r="A101" s="42">
        <f t="shared" si="6"/>
        <v>1</v>
      </c>
      <c r="B101" s="71" t="s">
        <v>198</v>
      </c>
      <c r="C101" s="89" t="s">
        <v>199</v>
      </c>
      <c r="D101" s="51">
        <v>0</v>
      </c>
      <c r="E101" s="51">
        <v>0</v>
      </c>
      <c r="F101" s="51">
        <v>0</v>
      </c>
    </row>
    <row r="102" spans="1:6" ht="12.75">
      <c r="A102" s="42">
        <f t="shared" si="6"/>
        <v>2</v>
      </c>
      <c r="B102" s="49" t="s">
        <v>200</v>
      </c>
      <c r="C102" s="87" t="s">
        <v>201</v>
      </c>
      <c r="D102" s="50">
        <f aca="true" t="shared" si="8" ref="D102:F103">D103</f>
        <v>0</v>
      </c>
      <c r="E102" s="50">
        <f t="shared" si="8"/>
        <v>0</v>
      </c>
      <c r="F102" s="50">
        <f t="shared" si="8"/>
        <v>0</v>
      </c>
    </row>
    <row r="103" spans="1:6" ht="12.75">
      <c r="A103" s="42">
        <f t="shared" si="6"/>
        <v>3</v>
      </c>
      <c r="B103" s="70" t="s">
        <v>202</v>
      </c>
      <c r="C103" s="88" t="s">
        <v>203</v>
      </c>
      <c r="D103" s="51">
        <f t="shared" si="8"/>
        <v>0</v>
      </c>
      <c r="E103" s="51">
        <f t="shared" si="8"/>
        <v>0</v>
      </c>
      <c r="F103" s="51">
        <f t="shared" si="8"/>
        <v>0</v>
      </c>
    </row>
    <row r="104" spans="1:6" ht="12.75">
      <c r="A104" s="42">
        <f t="shared" si="6"/>
        <v>4</v>
      </c>
      <c r="B104" s="71" t="s">
        <v>204</v>
      </c>
      <c r="C104" s="89" t="s">
        <v>203</v>
      </c>
      <c r="D104" s="51"/>
      <c r="E104" s="51"/>
      <c r="F104" s="51"/>
    </row>
    <row r="105" spans="1:6" ht="12.75">
      <c r="A105" s="42">
        <f t="shared" si="6"/>
        <v>2</v>
      </c>
      <c r="B105" s="49" t="s">
        <v>205</v>
      </c>
      <c r="C105" s="87" t="s">
        <v>206</v>
      </c>
      <c r="D105" s="51">
        <f>D106+D108</f>
        <v>0</v>
      </c>
      <c r="E105" s="51">
        <f>E106+E108</f>
        <v>0</v>
      </c>
      <c r="F105" s="51">
        <f>F106+F108</f>
        <v>0</v>
      </c>
    </row>
    <row r="106" spans="1:6" ht="12.75">
      <c r="A106" s="42">
        <f t="shared" si="6"/>
        <v>3</v>
      </c>
      <c r="B106" s="70" t="s">
        <v>207</v>
      </c>
      <c r="C106" s="88" t="s">
        <v>46</v>
      </c>
      <c r="D106" s="51">
        <f>D107</f>
        <v>0</v>
      </c>
      <c r="E106" s="51">
        <f>E107</f>
        <v>0</v>
      </c>
      <c r="F106" s="51">
        <f>F107</f>
        <v>0</v>
      </c>
    </row>
    <row r="107" spans="1:6" ht="12.75">
      <c r="A107" s="42">
        <f t="shared" si="6"/>
        <v>4</v>
      </c>
      <c r="B107" s="71" t="s">
        <v>208</v>
      </c>
      <c r="C107" s="89" t="s">
        <v>46</v>
      </c>
      <c r="D107" s="51"/>
      <c r="E107" s="51"/>
      <c r="F107" s="51"/>
    </row>
    <row r="108" spans="2:6" ht="12.75">
      <c r="B108" s="70">
        <v>452</v>
      </c>
      <c r="C108" s="88" t="s">
        <v>209</v>
      </c>
      <c r="D108" s="51">
        <f>D109</f>
        <v>0</v>
      </c>
      <c r="E108" s="51">
        <f>E109</f>
        <v>0</v>
      </c>
      <c r="F108" s="51">
        <f>F109</f>
        <v>0</v>
      </c>
    </row>
    <row r="109" spans="2:6" ht="12.75">
      <c r="B109" s="71" t="s">
        <v>210</v>
      </c>
      <c r="C109" s="89" t="s">
        <v>209</v>
      </c>
      <c r="D109" s="51"/>
      <c r="E109" s="51"/>
      <c r="F109" s="51"/>
    </row>
    <row r="110" spans="2:6" ht="12.75">
      <c r="B110" s="49" t="s">
        <v>211</v>
      </c>
      <c r="C110" s="87" t="s">
        <v>212</v>
      </c>
      <c r="D110" s="51">
        <f>D111+D114</f>
        <v>0</v>
      </c>
      <c r="E110" s="51">
        <f>E111+E114</f>
        <v>0</v>
      </c>
      <c r="F110" s="51">
        <f>F111+F114</f>
        <v>0</v>
      </c>
    </row>
    <row r="111" spans="2:6" ht="12.75">
      <c r="B111" s="49" t="s">
        <v>213</v>
      </c>
      <c r="C111" s="87" t="s">
        <v>214</v>
      </c>
      <c r="D111" s="51">
        <f aca="true" t="shared" si="9" ref="D111:F112">D112</f>
        <v>0</v>
      </c>
      <c r="E111" s="51">
        <f t="shared" si="9"/>
        <v>0</v>
      </c>
      <c r="F111" s="51">
        <f t="shared" si="9"/>
        <v>0</v>
      </c>
    </row>
    <row r="112" spans="2:6" ht="12.75">
      <c r="B112" s="70" t="s">
        <v>215</v>
      </c>
      <c r="C112" s="88" t="s">
        <v>216</v>
      </c>
      <c r="D112" s="51">
        <f t="shared" si="9"/>
        <v>0</v>
      </c>
      <c r="E112" s="51">
        <f t="shared" si="9"/>
        <v>0</v>
      </c>
      <c r="F112" s="51">
        <f t="shared" si="9"/>
        <v>0</v>
      </c>
    </row>
    <row r="113" spans="2:6" ht="12.75">
      <c r="B113" s="71" t="s">
        <v>217</v>
      </c>
      <c r="C113" s="89" t="s">
        <v>216</v>
      </c>
      <c r="D113" s="51"/>
      <c r="E113" s="51"/>
      <c r="F113" s="51"/>
    </row>
    <row r="114" spans="2:6" ht="12.75">
      <c r="B114" s="49" t="s">
        <v>218</v>
      </c>
      <c r="C114" s="87" t="s">
        <v>219</v>
      </c>
      <c r="D114" s="51">
        <f aca="true" t="shared" si="10" ref="D114:F115">D115</f>
        <v>0</v>
      </c>
      <c r="E114" s="51">
        <f t="shared" si="10"/>
        <v>0</v>
      </c>
      <c r="F114" s="51">
        <f t="shared" si="10"/>
        <v>0</v>
      </c>
    </row>
    <row r="115" spans="2:6" ht="24">
      <c r="B115" s="70" t="s">
        <v>220</v>
      </c>
      <c r="C115" s="88" t="s">
        <v>221</v>
      </c>
      <c r="D115" s="51">
        <f t="shared" si="10"/>
        <v>0</v>
      </c>
      <c r="E115" s="51">
        <f t="shared" si="10"/>
        <v>0</v>
      </c>
      <c r="F115" s="51">
        <f t="shared" si="10"/>
        <v>0</v>
      </c>
    </row>
    <row r="116" spans="2:6" ht="22.5">
      <c r="B116" s="71" t="s">
        <v>222</v>
      </c>
      <c r="C116" s="89" t="s">
        <v>223</v>
      </c>
      <c r="D116" s="51"/>
      <c r="E116" s="51"/>
      <c r="F116" s="51"/>
    </row>
  </sheetData>
  <autoFilter ref="A2:D107"/>
  <mergeCells count="1">
    <mergeCell ref="C1:D1"/>
  </mergeCells>
  <printOptions/>
  <pageMargins left="0.75" right="0.75" top="1" bottom="1" header="0.5" footer="0.5"/>
  <pageSetup horizontalDpi="600" verticalDpi="600" orientation="portrait" paperSize="9" scale="77" r:id="rId1"/>
  <rowBreaks count="1" manualBreakCount="1">
    <brk id="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view="pageBreakPreview" zoomScaleSheetLayoutView="100" workbookViewId="0" topLeftCell="A1">
      <selection activeCell="D49" sqref="D49"/>
    </sheetView>
  </sheetViews>
  <sheetFormatPr defaultColWidth="11.421875" defaultRowHeight="12.75"/>
  <cols>
    <col min="1" max="1" width="35.28125" style="9" customWidth="1"/>
    <col min="2" max="3" width="17.57421875" style="9" customWidth="1"/>
    <col min="4" max="4" width="17.57421875" style="20" customWidth="1"/>
    <col min="5" max="7" width="17.57421875" style="29" customWidth="1"/>
    <col min="8" max="8" width="22.57421875" style="29" customWidth="1"/>
    <col min="9" max="9" width="15.7109375" style="29" customWidth="1"/>
    <col min="10" max="10" width="7.8515625" style="29" customWidth="1"/>
    <col min="11" max="16384" width="11.421875" style="29" customWidth="1"/>
  </cols>
  <sheetData>
    <row r="1" spans="1:9" ht="25.5" customHeight="1" thickBot="1">
      <c r="A1" s="223" t="s">
        <v>7</v>
      </c>
      <c r="B1" s="224"/>
      <c r="C1" s="224"/>
      <c r="D1" s="224"/>
      <c r="E1" s="224"/>
      <c r="F1" s="224"/>
      <c r="G1" s="224"/>
      <c r="H1" s="224"/>
      <c r="I1" s="225"/>
    </row>
    <row r="2" spans="1:9" s="1" customFormat="1" ht="26.25" customHeight="1" thickBot="1">
      <c r="A2" s="27" t="s">
        <v>8</v>
      </c>
      <c r="B2" s="226" t="s">
        <v>351</v>
      </c>
      <c r="C2" s="227"/>
      <c r="D2" s="227"/>
      <c r="E2" s="227"/>
      <c r="F2" s="227"/>
      <c r="G2" s="227"/>
      <c r="H2" s="227"/>
      <c r="I2" s="228"/>
    </row>
    <row r="3" spans="1:9" s="1" customFormat="1" ht="57.75" customHeight="1" thickBot="1">
      <c r="A3" s="170" t="s">
        <v>385</v>
      </c>
      <c r="B3" s="5" t="s">
        <v>370</v>
      </c>
      <c r="C3" s="6" t="s">
        <v>10</v>
      </c>
      <c r="D3" s="6" t="s">
        <v>11</v>
      </c>
      <c r="E3" s="6" t="s">
        <v>361</v>
      </c>
      <c r="F3" s="165" t="s">
        <v>371</v>
      </c>
      <c r="G3" s="6" t="s">
        <v>12</v>
      </c>
      <c r="H3" s="6" t="s">
        <v>325</v>
      </c>
      <c r="I3" s="7" t="s">
        <v>13</v>
      </c>
    </row>
    <row r="4" spans="1:9" s="1" customFormat="1" ht="20.1" customHeight="1">
      <c r="A4" s="166" t="s">
        <v>372</v>
      </c>
      <c r="B4" s="177"/>
      <c r="C4" s="178"/>
      <c r="D4" s="178">
        <v>679085.66</v>
      </c>
      <c r="E4" s="179"/>
      <c r="F4" s="180"/>
      <c r="G4" s="179"/>
      <c r="H4" s="181"/>
      <c r="I4" s="182"/>
    </row>
    <row r="5" spans="1:9" s="1" customFormat="1" ht="20.1" customHeight="1">
      <c r="A5" s="166" t="s">
        <v>373</v>
      </c>
      <c r="B5" s="177"/>
      <c r="C5" s="178">
        <v>64700</v>
      </c>
      <c r="D5" s="178"/>
      <c r="E5" s="179"/>
      <c r="F5" s="180"/>
      <c r="G5" s="179"/>
      <c r="H5" s="181"/>
      <c r="I5" s="182"/>
    </row>
    <row r="6" spans="1:9" s="1" customFormat="1" ht="20.1" customHeight="1">
      <c r="A6" s="166" t="s">
        <v>374</v>
      </c>
      <c r="B6" s="177">
        <v>775000</v>
      </c>
      <c r="C6" s="178"/>
      <c r="D6" s="178"/>
      <c r="E6" s="179"/>
      <c r="F6" s="180"/>
      <c r="G6" s="179"/>
      <c r="H6" s="181"/>
      <c r="I6" s="182"/>
    </row>
    <row r="7" spans="1:9" s="1" customFormat="1" ht="27" customHeight="1">
      <c r="A7" s="166" t="s">
        <v>389</v>
      </c>
      <c r="B7" s="177">
        <v>13000</v>
      </c>
      <c r="C7" s="178"/>
      <c r="D7" s="178"/>
      <c r="E7" s="179"/>
      <c r="F7" s="180"/>
      <c r="G7" s="179"/>
      <c r="H7" s="181"/>
      <c r="I7" s="182"/>
    </row>
    <row r="8" spans="1:9" s="1" customFormat="1" ht="20.1" customHeight="1">
      <c r="A8" s="166" t="s">
        <v>375</v>
      </c>
      <c r="B8" s="177">
        <v>169270.63</v>
      </c>
      <c r="C8" s="178"/>
      <c r="D8" s="178"/>
      <c r="E8" s="179"/>
      <c r="F8" s="180"/>
      <c r="G8" s="179"/>
      <c r="H8" s="181"/>
      <c r="I8" s="182"/>
    </row>
    <row r="9" spans="1:9" s="1" customFormat="1" ht="29.25" customHeight="1">
      <c r="A9" s="166" t="s">
        <v>376</v>
      </c>
      <c r="B9" s="177">
        <v>18000</v>
      </c>
      <c r="C9" s="178"/>
      <c r="D9" s="178"/>
      <c r="E9" s="179"/>
      <c r="F9" s="180"/>
      <c r="G9" s="179"/>
      <c r="H9" s="181"/>
      <c r="I9" s="182"/>
    </row>
    <row r="10" spans="1:9" s="1" customFormat="1" ht="20.1" customHeight="1">
      <c r="A10" s="166" t="s">
        <v>377</v>
      </c>
      <c r="B10" s="177"/>
      <c r="C10" s="178"/>
      <c r="D10" s="178"/>
      <c r="E10" s="179"/>
      <c r="F10" s="180"/>
      <c r="G10" s="179"/>
      <c r="H10" s="181"/>
      <c r="I10" s="182"/>
    </row>
    <row r="11" spans="1:9" s="1" customFormat="1" ht="20.1" customHeight="1">
      <c r="A11" s="167" t="s">
        <v>378</v>
      </c>
      <c r="B11" s="177"/>
      <c r="C11" s="178"/>
      <c r="D11" s="178"/>
      <c r="E11" s="179"/>
      <c r="F11" s="180">
        <v>7343413.77</v>
      </c>
      <c r="G11" s="179"/>
      <c r="H11" s="181"/>
      <c r="I11" s="182"/>
    </row>
    <row r="12" spans="1:9" s="1" customFormat="1" ht="30" customHeight="1">
      <c r="A12" s="167" t="s">
        <v>379</v>
      </c>
      <c r="B12" s="177"/>
      <c r="C12" s="178"/>
      <c r="D12" s="178"/>
      <c r="E12" s="179"/>
      <c r="F12" s="180">
        <v>233917.19</v>
      </c>
      <c r="G12" s="179"/>
      <c r="H12" s="181"/>
      <c r="I12" s="182"/>
    </row>
    <row r="13" spans="1:9" s="1" customFormat="1" ht="20.1" customHeight="1">
      <c r="A13" s="167" t="s">
        <v>380</v>
      </c>
      <c r="B13" s="177"/>
      <c r="C13" s="178"/>
      <c r="D13" s="178"/>
      <c r="E13" s="179"/>
      <c r="F13" s="180"/>
      <c r="G13" s="179"/>
      <c r="H13" s="181">
        <v>2411.41</v>
      </c>
      <c r="I13" s="182"/>
    </row>
    <row r="14" spans="1:9" s="1" customFormat="1" ht="29.25" customHeight="1">
      <c r="A14" s="167" t="s">
        <v>381</v>
      </c>
      <c r="B14" s="177"/>
      <c r="C14" s="178"/>
      <c r="D14" s="178"/>
      <c r="E14" s="179">
        <v>491173.08</v>
      </c>
      <c r="F14" s="180"/>
      <c r="G14" s="179"/>
      <c r="H14" s="181"/>
      <c r="I14" s="182"/>
    </row>
    <row r="15" spans="1:9" s="1" customFormat="1" ht="26.25" customHeight="1">
      <c r="A15" s="167" t="s">
        <v>382</v>
      </c>
      <c r="B15" s="177"/>
      <c r="C15" s="178"/>
      <c r="D15" s="178"/>
      <c r="E15" s="179"/>
      <c r="F15" s="180"/>
      <c r="G15" s="179"/>
      <c r="H15" s="181">
        <v>2000</v>
      </c>
      <c r="I15" s="182"/>
    </row>
    <row r="16" spans="1:9" s="1" customFormat="1" ht="20.1" customHeight="1">
      <c r="A16" s="167" t="s">
        <v>383</v>
      </c>
      <c r="B16" s="177"/>
      <c r="C16" s="178"/>
      <c r="D16" s="178"/>
      <c r="E16" s="179"/>
      <c r="F16" s="180"/>
      <c r="G16" s="179">
        <v>0</v>
      </c>
      <c r="H16" s="181"/>
      <c r="I16" s="182"/>
    </row>
    <row r="17" spans="1:9" ht="27.75" customHeight="1" thickBot="1">
      <c r="A17" s="168" t="s">
        <v>384</v>
      </c>
      <c r="B17" s="183"/>
      <c r="C17" s="184">
        <v>300</v>
      </c>
      <c r="D17" s="184"/>
      <c r="E17" s="185"/>
      <c r="F17" s="186"/>
      <c r="G17" s="185"/>
      <c r="H17" s="187"/>
      <c r="I17" s="188"/>
    </row>
    <row r="18" spans="1:9" ht="24" customHeight="1" thickBot="1">
      <c r="A18" s="8" t="s">
        <v>14</v>
      </c>
      <c r="B18" s="189">
        <f>SUM(B4:B17)</f>
        <v>975270.63</v>
      </c>
      <c r="C18" s="190">
        <f aca="true" t="shared" si="0" ref="C18:I18">SUM(C4:C17)</f>
        <v>65000</v>
      </c>
      <c r="D18" s="190">
        <f t="shared" si="0"/>
        <v>679085.66</v>
      </c>
      <c r="E18" s="189">
        <f t="shared" si="0"/>
        <v>491173.08</v>
      </c>
      <c r="F18" s="191">
        <f t="shared" si="0"/>
        <v>7577330.96</v>
      </c>
      <c r="G18" s="189">
        <f t="shared" si="0"/>
        <v>0</v>
      </c>
      <c r="H18" s="189">
        <f t="shared" si="0"/>
        <v>4411.41</v>
      </c>
      <c r="I18" s="192">
        <f t="shared" si="0"/>
        <v>0</v>
      </c>
    </row>
    <row r="19" spans="1:9" s="124" customFormat="1" ht="24" customHeight="1" thickBot="1">
      <c r="A19" s="8" t="s">
        <v>352</v>
      </c>
      <c r="B19" s="220">
        <f>B18+C18+D18+E18+F18+G18+H18+I18</f>
        <v>9792271.74</v>
      </c>
      <c r="C19" s="221"/>
      <c r="D19" s="221"/>
      <c r="E19" s="221"/>
      <c r="F19" s="221"/>
      <c r="G19" s="221"/>
      <c r="H19" s="221"/>
      <c r="I19" s="222"/>
    </row>
    <row r="20" spans="1:9" s="130" customFormat="1" ht="24" customHeight="1">
      <c r="A20" s="171"/>
      <c r="B20" s="169"/>
      <c r="C20" s="169"/>
      <c r="D20" s="169"/>
      <c r="E20" s="169"/>
      <c r="F20" s="169"/>
      <c r="G20" s="169"/>
      <c r="H20" s="169"/>
      <c r="I20" s="169"/>
    </row>
    <row r="21" spans="1:9" s="130" customFormat="1" ht="24" customHeight="1" thickBot="1">
      <c r="A21" s="171"/>
      <c r="B21" s="169"/>
      <c r="C21" s="169"/>
      <c r="D21" s="169"/>
      <c r="E21" s="169"/>
      <c r="F21" s="169"/>
      <c r="G21" s="169"/>
      <c r="H21" s="169"/>
      <c r="I21" s="169"/>
    </row>
    <row r="22" spans="1:9" s="130" customFormat="1" ht="24" customHeight="1" thickBot="1">
      <c r="A22" s="27" t="s">
        <v>8</v>
      </c>
      <c r="B22" s="226" t="s">
        <v>357</v>
      </c>
      <c r="C22" s="227"/>
      <c r="D22" s="227"/>
      <c r="E22" s="227"/>
      <c r="F22" s="227"/>
      <c r="G22" s="227"/>
      <c r="H22" s="227"/>
      <c r="I22" s="228"/>
    </row>
    <row r="23" spans="1:9" ht="71.25" customHeight="1" thickBot="1">
      <c r="A23" s="170" t="s">
        <v>386</v>
      </c>
      <c r="B23" s="5" t="s">
        <v>370</v>
      </c>
      <c r="C23" s="6" t="s">
        <v>10</v>
      </c>
      <c r="D23" s="6" t="s">
        <v>11</v>
      </c>
      <c r="E23" s="6" t="s">
        <v>361</v>
      </c>
      <c r="F23" s="165" t="s">
        <v>371</v>
      </c>
      <c r="G23" s="6" t="s">
        <v>12</v>
      </c>
      <c r="H23" s="6" t="s">
        <v>325</v>
      </c>
      <c r="I23" s="7" t="s">
        <v>13</v>
      </c>
    </row>
    <row r="24" spans="1:9" ht="20.1" customHeight="1">
      <c r="A24" s="166" t="s">
        <v>372</v>
      </c>
      <c r="B24" s="177"/>
      <c r="C24" s="178"/>
      <c r="D24" s="178">
        <v>679085.66</v>
      </c>
      <c r="E24" s="179"/>
      <c r="F24" s="180"/>
      <c r="G24" s="179"/>
      <c r="H24" s="181"/>
      <c r="I24" s="182"/>
    </row>
    <row r="25" spans="1:9" ht="20.1" customHeight="1">
      <c r="A25" s="166" t="s">
        <v>373</v>
      </c>
      <c r="B25" s="177"/>
      <c r="C25" s="178">
        <v>72700</v>
      </c>
      <c r="D25" s="178"/>
      <c r="E25" s="179"/>
      <c r="F25" s="180"/>
      <c r="G25" s="179"/>
      <c r="H25" s="181"/>
      <c r="I25" s="182"/>
    </row>
    <row r="26" spans="1:9" ht="20.1" customHeight="1">
      <c r="A26" s="166" t="s">
        <v>374</v>
      </c>
      <c r="B26" s="177">
        <v>775000</v>
      </c>
      <c r="C26" s="178"/>
      <c r="D26" s="178"/>
      <c r="E26" s="179"/>
      <c r="F26" s="180"/>
      <c r="G26" s="179"/>
      <c r="H26" s="181"/>
      <c r="I26" s="182"/>
    </row>
    <row r="27" spans="1:9" ht="27" customHeight="1">
      <c r="A27" s="166" t="s">
        <v>389</v>
      </c>
      <c r="B27" s="177">
        <v>13000</v>
      </c>
      <c r="C27" s="178"/>
      <c r="D27" s="178"/>
      <c r="E27" s="179"/>
      <c r="F27" s="180"/>
      <c r="G27" s="179"/>
      <c r="H27" s="181"/>
      <c r="I27" s="182"/>
    </row>
    <row r="28" spans="1:9" ht="20.1" customHeight="1">
      <c r="A28" s="166" t="s">
        <v>375</v>
      </c>
      <c r="B28" s="177">
        <v>169270.63</v>
      </c>
      <c r="C28" s="178"/>
      <c r="D28" s="178"/>
      <c r="E28" s="179"/>
      <c r="F28" s="180"/>
      <c r="G28" s="179"/>
      <c r="H28" s="181"/>
      <c r="I28" s="182"/>
    </row>
    <row r="29" spans="1:9" ht="24.75" customHeight="1">
      <c r="A29" s="166" t="s">
        <v>376</v>
      </c>
      <c r="B29" s="177">
        <v>18000</v>
      </c>
      <c r="C29" s="178"/>
      <c r="D29" s="178"/>
      <c r="E29" s="179"/>
      <c r="F29" s="180"/>
      <c r="G29" s="179"/>
      <c r="H29" s="181"/>
      <c r="I29" s="182"/>
    </row>
    <row r="30" spans="1:9" ht="20.1" customHeight="1">
      <c r="A30" s="166" t="s">
        <v>377</v>
      </c>
      <c r="B30" s="177">
        <v>22000</v>
      </c>
      <c r="C30" s="178"/>
      <c r="D30" s="178"/>
      <c r="E30" s="179"/>
      <c r="F30" s="180"/>
      <c r="G30" s="179"/>
      <c r="H30" s="181"/>
      <c r="I30" s="182"/>
    </row>
    <row r="31" spans="1:9" ht="20.1" customHeight="1">
      <c r="A31" s="167" t="s">
        <v>378</v>
      </c>
      <c r="B31" s="177"/>
      <c r="C31" s="178"/>
      <c r="D31" s="178"/>
      <c r="E31" s="179"/>
      <c r="F31" s="180">
        <v>7343413.77</v>
      </c>
      <c r="G31" s="179"/>
      <c r="H31" s="181"/>
      <c r="I31" s="182"/>
    </row>
    <row r="32" spans="1:9" s="1" customFormat="1" ht="27.75" customHeight="1">
      <c r="A32" s="167" t="s">
        <v>379</v>
      </c>
      <c r="B32" s="177"/>
      <c r="C32" s="178"/>
      <c r="D32" s="178"/>
      <c r="E32" s="179"/>
      <c r="F32" s="180">
        <v>200167.19</v>
      </c>
      <c r="G32" s="179"/>
      <c r="H32" s="181"/>
      <c r="I32" s="182"/>
    </row>
    <row r="33" spans="1:9" s="1" customFormat="1" ht="20.1" customHeight="1">
      <c r="A33" s="167" t="s">
        <v>380</v>
      </c>
      <c r="B33" s="177"/>
      <c r="C33" s="178"/>
      <c r="D33" s="178"/>
      <c r="E33" s="179"/>
      <c r="F33" s="180"/>
      <c r="G33" s="179"/>
      <c r="H33" s="181">
        <v>2411.41</v>
      </c>
      <c r="I33" s="182"/>
    </row>
    <row r="34" spans="1:9" ht="25.5" customHeight="1">
      <c r="A34" s="167" t="s">
        <v>381</v>
      </c>
      <c r="B34" s="177"/>
      <c r="C34" s="178"/>
      <c r="D34" s="178"/>
      <c r="E34" s="179">
        <v>491173.08</v>
      </c>
      <c r="F34" s="180"/>
      <c r="G34" s="179"/>
      <c r="H34" s="181"/>
      <c r="I34" s="182"/>
    </row>
    <row r="35" spans="1:9" ht="30.75" customHeight="1">
      <c r="A35" s="167" t="s">
        <v>382</v>
      </c>
      <c r="B35" s="177"/>
      <c r="C35" s="178"/>
      <c r="D35" s="178"/>
      <c r="E35" s="179"/>
      <c r="F35" s="180"/>
      <c r="G35" s="179"/>
      <c r="H35" s="181">
        <v>2000</v>
      </c>
      <c r="I35" s="182"/>
    </row>
    <row r="36" spans="1:9" ht="20.1" customHeight="1">
      <c r="A36" s="167" t="s">
        <v>383</v>
      </c>
      <c r="B36" s="177"/>
      <c r="C36" s="178"/>
      <c r="D36" s="178"/>
      <c r="E36" s="179"/>
      <c r="F36" s="180"/>
      <c r="G36" s="179">
        <v>0</v>
      </c>
      <c r="H36" s="181"/>
      <c r="I36" s="182"/>
    </row>
    <row r="37" spans="1:9" s="124" customFormat="1" ht="27" customHeight="1" thickBot="1">
      <c r="A37" s="168" t="s">
        <v>384</v>
      </c>
      <c r="B37" s="183"/>
      <c r="C37" s="184">
        <v>300</v>
      </c>
      <c r="D37" s="184"/>
      <c r="E37" s="185"/>
      <c r="F37" s="186"/>
      <c r="G37" s="185"/>
      <c r="H37" s="187"/>
      <c r="I37" s="188"/>
    </row>
    <row r="38" spans="1:9" s="126" customFormat="1" ht="20.1" customHeight="1" thickBot="1">
      <c r="A38" s="8" t="s">
        <v>14</v>
      </c>
      <c r="B38" s="189">
        <f>SUM(B24:B37)</f>
        <v>997270.63</v>
      </c>
      <c r="C38" s="190">
        <f aca="true" t="shared" si="1" ref="C38:I38">SUM(C24:C37)</f>
        <v>73000</v>
      </c>
      <c r="D38" s="190">
        <f t="shared" si="1"/>
        <v>679085.66</v>
      </c>
      <c r="E38" s="189">
        <f t="shared" si="1"/>
        <v>491173.08</v>
      </c>
      <c r="F38" s="191">
        <f t="shared" si="1"/>
        <v>7543580.96</v>
      </c>
      <c r="G38" s="189">
        <f t="shared" si="1"/>
        <v>0</v>
      </c>
      <c r="H38" s="189">
        <f t="shared" si="1"/>
        <v>4411.41</v>
      </c>
      <c r="I38" s="192">
        <f t="shared" si="1"/>
        <v>0</v>
      </c>
    </row>
    <row r="39" spans="1:9" ht="20.1" customHeight="1" thickBot="1">
      <c r="A39" s="8" t="s">
        <v>358</v>
      </c>
      <c r="B39" s="220">
        <f>B38+C38+D38+E38+F38+G38+H38+I38</f>
        <v>9788521.74</v>
      </c>
      <c r="C39" s="221"/>
      <c r="D39" s="221"/>
      <c r="E39" s="221"/>
      <c r="F39" s="221"/>
      <c r="G39" s="221"/>
      <c r="H39" s="221"/>
      <c r="I39" s="222"/>
    </row>
    <row r="40" spans="1:9" s="130" customFormat="1" ht="12.75">
      <c r="A40" s="171"/>
      <c r="B40" s="169"/>
      <c r="C40" s="169"/>
      <c r="D40" s="169"/>
      <c r="E40" s="169"/>
      <c r="F40" s="169"/>
      <c r="G40" s="169"/>
      <c r="H40" s="169"/>
      <c r="I40" s="169"/>
    </row>
    <row r="41" spans="1:9" ht="12.75">
      <c r="A41" s="171"/>
      <c r="B41" s="169"/>
      <c r="C41" s="169"/>
      <c r="D41" s="169"/>
      <c r="E41" s="169"/>
      <c r="F41" s="169"/>
      <c r="G41" s="169"/>
      <c r="H41" s="169"/>
      <c r="I41" s="169"/>
    </row>
    <row r="42" spans="1:9" s="130" customFormat="1" ht="13.5" thickBot="1">
      <c r="A42" s="171"/>
      <c r="B42" s="169"/>
      <c r="C42" s="169"/>
      <c r="D42" s="169"/>
      <c r="E42" s="169"/>
      <c r="F42" s="169"/>
      <c r="G42" s="169"/>
      <c r="H42" s="169"/>
      <c r="I42" s="169"/>
    </row>
    <row r="43" spans="1:9" s="130" customFormat="1" ht="13.5" thickBot="1">
      <c r="A43" s="176" t="s">
        <v>8</v>
      </c>
      <c r="B43" s="226" t="s">
        <v>387</v>
      </c>
      <c r="C43" s="227"/>
      <c r="D43" s="227"/>
      <c r="E43" s="227"/>
      <c r="F43" s="227"/>
      <c r="G43" s="227"/>
      <c r="H43" s="227"/>
      <c r="I43" s="228"/>
    </row>
    <row r="44" spans="1:9" ht="51.75" thickBot="1">
      <c r="A44" s="28" t="s">
        <v>9</v>
      </c>
      <c r="B44" s="172" t="s">
        <v>370</v>
      </c>
      <c r="C44" s="173" t="s">
        <v>10</v>
      </c>
      <c r="D44" s="173" t="s">
        <v>11</v>
      </c>
      <c r="E44" s="173" t="s">
        <v>361</v>
      </c>
      <c r="F44" s="174" t="s">
        <v>371</v>
      </c>
      <c r="G44" s="173" t="s">
        <v>12</v>
      </c>
      <c r="H44" s="173" t="s">
        <v>325</v>
      </c>
      <c r="I44" s="175" t="s">
        <v>13</v>
      </c>
    </row>
    <row r="45" spans="1:9" ht="20.1" customHeight="1">
      <c r="A45" s="166" t="s">
        <v>372</v>
      </c>
      <c r="B45" s="177"/>
      <c r="C45" s="178"/>
      <c r="D45" s="178">
        <v>679085.66</v>
      </c>
      <c r="E45" s="179"/>
      <c r="F45" s="180"/>
      <c r="G45" s="179"/>
      <c r="H45" s="181"/>
      <c r="I45" s="182"/>
    </row>
    <row r="46" spans="1:9" ht="20.1" customHeight="1">
      <c r="A46" s="166" t="s">
        <v>373</v>
      </c>
      <c r="B46" s="177"/>
      <c r="C46" s="178">
        <v>72700</v>
      </c>
      <c r="D46" s="178"/>
      <c r="E46" s="179"/>
      <c r="F46" s="180"/>
      <c r="G46" s="179"/>
      <c r="H46" s="181"/>
      <c r="I46" s="182"/>
    </row>
    <row r="47" spans="1:9" ht="20.1" customHeight="1">
      <c r="A47" s="166" t="s">
        <v>374</v>
      </c>
      <c r="B47" s="177">
        <v>775000</v>
      </c>
      <c r="C47" s="178"/>
      <c r="D47" s="178"/>
      <c r="E47" s="179"/>
      <c r="F47" s="180"/>
      <c r="G47" s="179"/>
      <c r="H47" s="181"/>
      <c r="I47" s="182"/>
    </row>
    <row r="48" spans="1:9" ht="27" customHeight="1">
      <c r="A48" s="166" t="s">
        <v>389</v>
      </c>
      <c r="B48" s="177">
        <v>13000</v>
      </c>
      <c r="C48" s="178"/>
      <c r="D48" s="178"/>
      <c r="E48" s="179"/>
      <c r="F48" s="180"/>
      <c r="G48" s="179"/>
      <c r="H48" s="181"/>
      <c r="I48" s="182"/>
    </row>
    <row r="49" spans="1:9" s="1" customFormat="1" ht="20.1" customHeight="1">
      <c r="A49" s="166" t="s">
        <v>375</v>
      </c>
      <c r="B49" s="177">
        <v>169270.63</v>
      </c>
      <c r="C49" s="178"/>
      <c r="D49" s="178"/>
      <c r="E49" s="179"/>
      <c r="F49" s="180"/>
      <c r="G49" s="179"/>
      <c r="H49" s="181"/>
      <c r="I49" s="182"/>
    </row>
    <row r="50" spans="1:9" s="1" customFormat="1" ht="27.75" customHeight="1">
      <c r="A50" s="166" t="s">
        <v>376</v>
      </c>
      <c r="B50" s="177">
        <v>18000</v>
      </c>
      <c r="C50" s="178"/>
      <c r="D50" s="178"/>
      <c r="E50" s="179"/>
      <c r="F50" s="180"/>
      <c r="G50" s="179"/>
      <c r="H50" s="181"/>
      <c r="I50" s="182"/>
    </row>
    <row r="51" spans="1:9" ht="20.1" customHeight="1">
      <c r="A51" s="166" t="s">
        <v>377</v>
      </c>
      <c r="B51" s="177">
        <v>22000</v>
      </c>
      <c r="C51" s="178"/>
      <c r="D51" s="178"/>
      <c r="E51" s="179"/>
      <c r="F51" s="180"/>
      <c r="G51" s="179"/>
      <c r="H51" s="181"/>
      <c r="I51" s="182"/>
    </row>
    <row r="52" spans="1:9" ht="20.1" customHeight="1">
      <c r="A52" s="167" t="s">
        <v>378</v>
      </c>
      <c r="B52" s="177"/>
      <c r="C52" s="178"/>
      <c r="D52" s="178"/>
      <c r="E52" s="179"/>
      <c r="F52" s="180">
        <v>7343413.77</v>
      </c>
      <c r="G52" s="179"/>
      <c r="H52" s="181"/>
      <c r="I52" s="182"/>
    </row>
    <row r="53" spans="1:9" ht="27" customHeight="1">
      <c r="A53" s="167" t="s">
        <v>379</v>
      </c>
      <c r="B53" s="177"/>
      <c r="C53" s="178"/>
      <c r="D53" s="178"/>
      <c r="E53" s="179"/>
      <c r="F53" s="180">
        <v>200167.19</v>
      </c>
      <c r="G53" s="179"/>
      <c r="H53" s="181"/>
      <c r="I53" s="182"/>
    </row>
    <row r="54" spans="1:9" ht="20.1" customHeight="1">
      <c r="A54" s="167" t="s">
        <v>380</v>
      </c>
      <c r="B54" s="177"/>
      <c r="C54" s="178"/>
      <c r="D54" s="178"/>
      <c r="E54" s="179"/>
      <c r="F54" s="180"/>
      <c r="G54" s="179"/>
      <c r="H54" s="181">
        <v>2411.41</v>
      </c>
      <c r="I54" s="182"/>
    </row>
    <row r="55" spans="1:9" ht="26.25" customHeight="1">
      <c r="A55" s="167" t="s">
        <v>381</v>
      </c>
      <c r="B55" s="177"/>
      <c r="C55" s="178"/>
      <c r="D55" s="178"/>
      <c r="E55" s="179">
        <v>491173.08</v>
      </c>
      <c r="F55" s="180"/>
      <c r="G55" s="179"/>
      <c r="H55" s="181"/>
      <c r="I55" s="182"/>
    </row>
    <row r="56" spans="1:9" ht="29.25" customHeight="1">
      <c r="A56" s="167" t="s">
        <v>382</v>
      </c>
      <c r="B56" s="177"/>
      <c r="C56" s="178"/>
      <c r="D56" s="178"/>
      <c r="E56" s="179"/>
      <c r="F56" s="180"/>
      <c r="G56" s="179"/>
      <c r="H56" s="181">
        <v>2000</v>
      </c>
      <c r="I56" s="182"/>
    </row>
    <row r="57" spans="1:9" ht="20.1" customHeight="1">
      <c r="A57" s="167" t="s">
        <v>383</v>
      </c>
      <c r="B57" s="177"/>
      <c r="C57" s="178"/>
      <c r="D57" s="178"/>
      <c r="E57" s="179"/>
      <c r="F57" s="180"/>
      <c r="G57" s="179">
        <v>0</v>
      </c>
      <c r="H57" s="181"/>
      <c r="I57" s="182"/>
    </row>
    <row r="58" spans="1:9" ht="29.25" customHeight="1" thickBot="1">
      <c r="A58" s="168" t="s">
        <v>384</v>
      </c>
      <c r="B58" s="183"/>
      <c r="C58" s="184">
        <v>300</v>
      </c>
      <c r="D58" s="184"/>
      <c r="E58" s="185"/>
      <c r="F58" s="186"/>
      <c r="G58" s="185"/>
      <c r="H58" s="187"/>
      <c r="I58" s="188"/>
    </row>
    <row r="59" spans="1:9" ht="20.1" customHeight="1" thickBot="1">
      <c r="A59" s="8" t="s">
        <v>14</v>
      </c>
      <c r="B59" s="189">
        <f>SUM(B45:B58)</f>
        <v>997270.63</v>
      </c>
      <c r="C59" s="190">
        <f aca="true" t="shared" si="2" ref="C59:I59">SUM(C45:C58)</f>
        <v>73000</v>
      </c>
      <c r="D59" s="190">
        <f t="shared" si="2"/>
        <v>679085.66</v>
      </c>
      <c r="E59" s="189">
        <f t="shared" si="2"/>
        <v>491173.08</v>
      </c>
      <c r="F59" s="191">
        <f t="shared" si="2"/>
        <v>7543580.96</v>
      </c>
      <c r="G59" s="189">
        <f t="shared" si="2"/>
        <v>0</v>
      </c>
      <c r="H59" s="189">
        <f t="shared" si="2"/>
        <v>4411.41</v>
      </c>
      <c r="I59" s="192">
        <f t="shared" si="2"/>
        <v>0</v>
      </c>
    </row>
    <row r="60" spans="1:9" ht="20.1" customHeight="1" thickBot="1">
      <c r="A60" s="8" t="s">
        <v>388</v>
      </c>
      <c r="B60" s="220">
        <f>B59+C59+D59+E59+F59+G59+H59+I59</f>
        <v>9788521.74</v>
      </c>
      <c r="C60" s="221"/>
      <c r="D60" s="221"/>
      <c r="E60" s="221"/>
      <c r="F60" s="221"/>
      <c r="G60" s="221"/>
      <c r="H60" s="221"/>
      <c r="I60" s="222"/>
    </row>
    <row r="61" spans="1:9" ht="22.5" customHeight="1">
      <c r="A61" s="171"/>
      <c r="B61" s="169"/>
      <c r="C61" s="169"/>
      <c r="D61" s="169"/>
      <c r="E61" s="169"/>
      <c r="F61" s="169"/>
      <c r="G61" s="169"/>
      <c r="H61" s="169"/>
      <c r="I61" s="169"/>
    </row>
    <row r="62" spans="4:5" ht="13.5" customHeight="1">
      <c r="D62" s="60"/>
      <c r="E62" s="61"/>
    </row>
    <row r="63" spans="2:5" ht="13.5" customHeight="1">
      <c r="B63" s="10"/>
      <c r="D63" s="60"/>
      <c r="E63" s="66"/>
    </row>
    <row r="64" spans="3:5" ht="13.5" customHeight="1">
      <c r="C64" s="10"/>
      <c r="D64" s="60"/>
      <c r="E64" s="67"/>
    </row>
    <row r="65" spans="3:5" ht="13.5" customHeight="1">
      <c r="C65" s="10"/>
      <c r="D65" s="62"/>
      <c r="E65" s="59"/>
    </row>
    <row r="66" spans="4:5" ht="13.5" customHeight="1">
      <c r="D66" s="55"/>
      <c r="E66" s="56"/>
    </row>
    <row r="67" spans="2:5" ht="13.5" customHeight="1">
      <c r="B67" s="10"/>
      <c r="D67" s="55"/>
      <c r="E67" s="57"/>
    </row>
    <row r="68" spans="3:5" ht="13.5" customHeight="1">
      <c r="C68" s="10"/>
      <c r="D68" s="55"/>
      <c r="E68" s="66"/>
    </row>
    <row r="69" spans="3:5" ht="13.5" customHeight="1">
      <c r="C69" s="10"/>
      <c r="D69" s="62"/>
      <c r="E69" s="59"/>
    </row>
    <row r="70" spans="4:5" ht="13.5" customHeight="1">
      <c r="D70" s="60"/>
      <c r="E70" s="56"/>
    </row>
    <row r="71" spans="3:5" ht="13.5" customHeight="1">
      <c r="C71" s="10"/>
      <c r="D71" s="60"/>
      <c r="E71" s="66"/>
    </row>
    <row r="72" spans="4:5" ht="22.5" customHeight="1">
      <c r="D72" s="62"/>
      <c r="E72" s="65"/>
    </row>
    <row r="73" spans="4:5" ht="13.5" customHeight="1">
      <c r="D73" s="55"/>
      <c r="E73" s="56"/>
    </row>
    <row r="74" spans="4:5" ht="13.5" customHeight="1">
      <c r="D74" s="62"/>
      <c r="E74" s="59"/>
    </row>
    <row r="75" spans="4:5" ht="13.5" customHeight="1">
      <c r="D75" s="55"/>
      <c r="E75" s="56"/>
    </row>
    <row r="76" spans="4:5" ht="13.5" customHeight="1">
      <c r="D76" s="55"/>
      <c r="E76" s="56"/>
    </row>
    <row r="77" spans="1:5" ht="13.5" customHeight="1">
      <c r="A77" s="10"/>
      <c r="D77" s="68"/>
      <c r="E77" s="66"/>
    </row>
    <row r="78" spans="2:5" ht="13.5" customHeight="1">
      <c r="B78" s="10"/>
      <c r="C78" s="10"/>
      <c r="D78" s="69"/>
      <c r="E78" s="66"/>
    </row>
    <row r="79" spans="2:5" ht="13.5" customHeight="1">
      <c r="B79" s="10"/>
      <c r="C79" s="10"/>
      <c r="D79" s="69"/>
      <c r="E79" s="57"/>
    </row>
    <row r="80" spans="2:5" ht="13.5" customHeight="1">
      <c r="B80" s="10"/>
      <c r="C80" s="10"/>
      <c r="D80" s="62"/>
      <c r="E80" s="63"/>
    </row>
    <row r="81" spans="4:5" ht="12.75">
      <c r="D81" s="55"/>
      <c r="E81" s="56"/>
    </row>
    <row r="82" spans="2:5" ht="12.75">
      <c r="B82" s="10"/>
      <c r="D82" s="55"/>
      <c r="E82" s="66"/>
    </row>
    <row r="83" spans="3:5" ht="12.75">
      <c r="C83" s="10"/>
      <c r="D83" s="55"/>
      <c r="E83" s="57"/>
    </row>
    <row r="84" spans="3:5" ht="12.75">
      <c r="C84" s="10"/>
      <c r="D84" s="62"/>
      <c r="E84" s="59"/>
    </row>
    <row r="85" spans="4:5" ht="12.75">
      <c r="D85" s="55"/>
      <c r="E85" s="56"/>
    </row>
    <row r="86" spans="4:5" ht="12.75">
      <c r="D86" s="55"/>
      <c r="E86" s="56"/>
    </row>
    <row r="87" spans="4:5" ht="12.75">
      <c r="D87" s="11"/>
      <c r="E87" s="12"/>
    </row>
    <row r="88" spans="4:5" ht="12.75">
      <c r="D88" s="55"/>
      <c r="E88" s="56"/>
    </row>
    <row r="89" spans="4:5" ht="12.75">
      <c r="D89" s="55"/>
      <c r="E89" s="56"/>
    </row>
    <row r="90" spans="4:5" ht="12.75">
      <c r="D90" s="55"/>
      <c r="E90" s="56"/>
    </row>
    <row r="91" spans="4:5" ht="12.75">
      <c r="D91" s="62"/>
      <c r="E91" s="59"/>
    </row>
    <row r="92" spans="4:5" ht="12.75">
      <c r="D92" s="55"/>
      <c r="E92" s="56"/>
    </row>
    <row r="93" spans="4:5" ht="12.75">
      <c r="D93" s="62"/>
      <c r="E93" s="59"/>
    </row>
    <row r="94" spans="4:5" ht="12.75">
      <c r="D94" s="55"/>
      <c r="E94" s="56"/>
    </row>
    <row r="95" spans="4:5" ht="12.75">
      <c r="D95" s="11"/>
      <c r="E95" s="12"/>
    </row>
    <row r="96" spans="4:5" ht="12.75">
      <c r="D96" s="11"/>
      <c r="E96" s="12"/>
    </row>
    <row r="97" spans="4:5" ht="12.75">
      <c r="D97" s="55"/>
      <c r="E97" s="56"/>
    </row>
    <row r="98" spans="4:5" ht="12.75">
      <c r="D98" s="62"/>
      <c r="E98" s="59"/>
    </row>
    <row r="99" spans="4:5" ht="12.75">
      <c r="D99" s="55"/>
      <c r="E99" s="56"/>
    </row>
    <row r="100" spans="4:5" ht="12.75">
      <c r="D100" s="55"/>
      <c r="E100" s="56"/>
    </row>
    <row r="101" spans="4:5" ht="12.75">
      <c r="D101" s="62"/>
      <c r="E101" s="59"/>
    </row>
    <row r="102" spans="4:5" ht="12.75">
      <c r="D102" s="55"/>
      <c r="E102" s="56"/>
    </row>
    <row r="103" spans="4:5" ht="12.75">
      <c r="D103" s="11"/>
      <c r="E103" s="12"/>
    </row>
    <row r="104" spans="4:5" ht="12.75">
      <c r="D104" s="62"/>
      <c r="E104" s="14"/>
    </row>
    <row r="105" spans="4:5" ht="12.75">
      <c r="D105" s="60"/>
      <c r="E105" s="12"/>
    </row>
    <row r="106" spans="4:5" ht="12.75">
      <c r="D106" s="62"/>
      <c r="E106" s="59"/>
    </row>
    <row r="107" spans="4:5" ht="12.75">
      <c r="D107" s="55"/>
      <c r="E107" s="56"/>
    </row>
    <row r="108" spans="3:5" ht="12.75">
      <c r="C108" s="10"/>
      <c r="D108" s="55"/>
      <c r="E108" s="57"/>
    </row>
    <row r="109" spans="4:5" ht="12.75">
      <c r="D109" s="60"/>
      <c r="E109" s="59"/>
    </row>
    <row r="110" spans="4:5" ht="12.75">
      <c r="D110" s="60"/>
      <c r="E110" s="12"/>
    </row>
    <row r="111" spans="3:5" ht="12.75">
      <c r="C111" s="10"/>
      <c r="D111" s="60"/>
      <c r="E111" s="15"/>
    </row>
    <row r="112" spans="3:5" ht="12.75">
      <c r="C112" s="10"/>
      <c r="D112" s="62"/>
      <c r="E112" s="63"/>
    </row>
    <row r="113" spans="4:5" ht="12.75">
      <c r="D113" s="55"/>
      <c r="E113" s="56"/>
    </row>
    <row r="114" spans="4:5" ht="12.75">
      <c r="D114" s="13"/>
      <c r="E114" s="16"/>
    </row>
    <row r="115" spans="4:5" ht="11.25" customHeight="1">
      <c r="D115" s="11"/>
      <c r="E115" s="12"/>
    </row>
    <row r="116" spans="2:5" ht="24" customHeight="1">
      <c r="B116" s="10"/>
      <c r="D116" s="11"/>
      <c r="E116" s="17"/>
    </row>
    <row r="117" spans="3:5" ht="15" customHeight="1">
      <c r="C117" s="10"/>
      <c r="D117" s="11"/>
      <c r="E117" s="17"/>
    </row>
    <row r="118" spans="4:5" ht="11.25" customHeight="1">
      <c r="D118" s="13"/>
      <c r="E118" s="14"/>
    </row>
    <row r="119" spans="4:5" ht="12.75">
      <c r="D119" s="11"/>
      <c r="E119" s="12"/>
    </row>
    <row r="120" spans="2:5" ht="13.5" customHeight="1">
      <c r="B120" s="10"/>
      <c r="D120" s="11"/>
      <c r="E120" s="18"/>
    </row>
    <row r="121" spans="3:5" ht="12.75" customHeight="1">
      <c r="C121" s="10"/>
      <c r="D121" s="11"/>
      <c r="E121" s="57"/>
    </row>
    <row r="122" spans="3:5" ht="12.75" customHeight="1">
      <c r="C122" s="10"/>
      <c r="D122" s="62"/>
      <c r="E122" s="63"/>
    </row>
    <row r="123" spans="4:5" ht="12.75">
      <c r="D123" s="55"/>
      <c r="E123" s="56"/>
    </row>
    <row r="124" spans="3:5" ht="12.75">
      <c r="C124" s="10"/>
      <c r="D124" s="55"/>
      <c r="E124" s="15"/>
    </row>
    <row r="125" spans="4:5" ht="12.75">
      <c r="D125" s="13"/>
      <c r="E125" s="14"/>
    </row>
    <row r="126" spans="4:5" ht="12.75">
      <c r="D126" s="11"/>
      <c r="E126" s="12"/>
    </row>
    <row r="127" spans="4:5" ht="12.75">
      <c r="D127" s="55"/>
      <c r="E127" s="56"/>
    </row>
    <row r="128" spans="1:5" ht="19.5" customHeight="1">
      <c r="A128" s="66"/>
      <c r="B128" s="30"/>
      <c r="C128" s="30"/>
      <c r="D128" s="30"/>
      <c r="E128" s="66"/>
    </row>
    <row r="129" spans="1:5" ht="15" customHeight="1">
      <c r="A129" s="10"/>
      <c r="D129" s="68"/>
      <c r="E129" s="66"/>
    </row>
    <row r="130" spans="1:5" ht="12.75">
      <c r="A130" s="10"/>
      <c r="B130" s="10"/>
      <c r="D130" s="68"/>
      <c r="E130" s="57"/>
    </row>
    <row r="131" spans="3:5" ht="12.75">
      <c r="C131" s="10"/>
      <c r="D131" s="55"/>
      <c r="E131" s="66"/>
    </row>
    <row r="132" spans="4:5" ht="12.75">
      <c r="D132" s="58"/>
      <c r="E132" s="59"/>
    </row>
    <row r="133" spans="2:5" ht="12.75">
      <c r="B133" s="10"/>
      <c r="D133" s="55"/>
      <c r="E133" s="57"/>
    </row>
    <row r="134" spans="3:5" ht="12.75">
      <c r="C134" s="10"/>
      <c r="D134" s="55"/>
      <c r="E134" s="57"/>
    </row>
    <row r="135" spans="4:5" ht="12.75">
      <c r="D135" s="62"/>
      <c r="E135" s="63"/>
    </row>
    <row r="136" spans="3:5" ht="22.5" customHeight="1">
      <c r="C136" s="10"/>
      <c r="D136" s="55"/>
      <c r="E136" s="64"/>
    </row>
    <row r="137" spans="4:5" ht="12.75">
      <c r="D137" s="55"/>
      <c r="E137" s="63"/>
    </row>
    <row r="138" spans="2:5" ht="12.75">
      <c r="B138" s="10"/>
      <c r="D138" s="60"/>
      <c r="E138" s="66"/>
    </row>
    <row r="139" spans="3:5" ht="12.75">
      <c r="C139" s="10"/>
      <c r="D139" s="60"/>
      <c r="E139" s="67"/>
    </row>
    <row r="140" spans="4:5" ht="12.75">
      <c r="D140" s="62"/>
      <c r="E140" s="59"/>
    </row>
    <row r="141" spans="1:5" ht="13.5" customHeight="1">
      <c r="A141" s="10"/>
      <c r="D141" s="68"/>
      <c r="E141" s="66"/>
    </row>
    <row r="142" spans="2:5" ht="13.5" customHeight="1">
      <c r="B142" s="10"/>
      <c r="D142" s="55"/>
      <c r="E142" s="66"/>
    </row>
    <row r="143" spans="3:5" ht="13.5" customHeight="1">
      <c r="C143" s="10"/>
      <c r="D143" s="55"/>
      <c r="E143" s="57"/>
    </row>
    <row r="144" spans="3:5" ht="12.75">
      <c r="C144" s="10"/>
      <c r="D144" s="62"/>
      <c r="E144" s="59"/>
    </row>
    <row r="145" spans="3:5" ht="12.75">
      <c r="C145" s="10"/>
      <c r="D145" s="55"/>
      <c r="E145" s="57"/>
    </row>
    <row r="146" spans="4:5" ht="12.75">
      <c r="D146" s="13"/>
      <c r="E146" s="14"/>
    </row>
    <row r="147" spans="3:5" ht="12.75">
      <c r="C147" s="10"/>
      <c r="D147" s="60"/>
      <c r="E147" s="15"/>
    </row>
    <row r="148" spans="3:5" ht="12.75">
      <c r="C148" s="10"/>
      <c r="D148" s="62"/>
      <c r="E148" s="63"/>
    </row>
    <row r="149" spans="4:5" ht="12.75">
      <c r="D149" s="13"/>
      <c r="E149" s="19"/>
    </row>
    <row r="150" spans="2:5" ht="12.75">
      <c r="B150" s="10"/>
      <c r="D150" s="11"/>
      <c r="E150" s="18"/>
    </row>
    <row r="151" spans="3:5" ht="12.75">
      <c r="C151" s="10"/>
      <c r="D151" s="11"/>
      <c r="E151" s="57"/>
    </row>
    <row r="152" spans="1:5" ht="12.75">
      <c r="A152" s="10"/>
      <c r="B152" s="10"/>
      <c r="C152" s="10"/>
      <c r="D152" s="21"/>
      <c r="E152" s="3"/>
    </row>
    <row r="153" spans="1:3" ht="12.75">
      <c r="A153" s="10"/>
      <c r="B153" s="10"/>
      <c r="C153" s="10"/>
    </row>
    <row r="154" spans="1:5" ht="12.75">
      <c r="A154" s="10"/>
      <c r="B154" s="10"/>
      <c r="C154" s="10"/>
      <c r="D154" s="21"/>
      <c r="E154" s="3"/>
    </row>
    <row r="155" spans="1:5" ht="12.75">
      <c r="A155" s="10"/>
      <c r="B155" s="10"/>
      <c r="C155" s="10"/>
      <c r="D155" s="21"/>
      <c r="E155" s="22"/>
    </row>
    <row r="156" spans="1:5" ht="12.75">
      <c r="A156" s="10"/>
      <c r="B156" s="10"/>
      <c r="C156" s="10"/>
      <c r="D156" s="21"/>
      <c r="E156" s="3"/>
    </row>
    <row r="157" spans="1:5" ht="22.5" customHeight="1">
      <c r="A157" s="10"/>
      <c r="B157" s="10"/>
      <c r="C157" s="10"/>
      <c r="D157" s="21"/>
      <c r="E157" s="64"/>
    </row>
    <row r="158" spans="4:5" ht="22.5" customHeight="1">
      <c r="D158" s="62"/>
      <c r="E158" s="65"/>
    </row>
  </sheetData>
  <mergeCells count="7">
    <mergeCell ref="B60:I60"/>
    <mergeCell ref="A1:I1"/>
    <mergeCell ref="B2:I2"/>
    <mergeCell ref="B19:I19"/>
    <mergeCell ref="B22:I22"/>
    <mergeCell ref="B39:I39"/>
    <mergeCell ref="B43:I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2" manualBreakCount="2">
    <brk id="21" max="16383" man="1"/>
    <brk id="40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U314"/>
  <sheetViews>
    <sheetView tabSelected="1" view="pageBreakPreview" zoomScale="73" zoomScaleSheetLayoutView="73" workbookViewId="0" topLeftCell="A1">
      <pane xSplit="2" ySplit="1" topLeftCell="C32" activePane="bottomRight" state="frozen"/>
      <selection pane="topRight" activeCell="C1" sqref="C1"/>
      <selection pane="bottomLeft" activeCell="A2" sqref="A2"/>
      <selection pane="bottomRight" activeCell="J59" sqref="J59"/>
    </sheetView>
  </sheetViews>
  <sheetFormatPr defaultColWidth="11.421875" defaultRowHeight="12.75"/>
  <cols>
    <col min="1" max="1" width="11.421875" style="25" bestFit="1" customWidth="1"/>
    <col min="2" max="2" width="34.421875" style="26" customWidth="1"/>
    <col min="3" max="3" width="14.28125" style="2" customWidth="1"/>
    <col min="4" max="4" width="15.7109375" style="2" customWidth="1"/>
    <col min="5" max="5" width="12.421875" style="2" bestFit="1" customWidth="1"/>
    <col min="6" max="6" width="12.28125" style="2" customWidth="1"/>
    <col min="7" max="7" width="14.00390625" style="2" customWidth="1"/>
    <col min="8" max="8" width="13.421875" style="2" customWidth="1"/>
    <col min="9" max="9" width="14.28125" style="2" customWidth="1"/>
    <col min="10" max="10" width="13.7109375" style="2" customWidth="1"/>
    <col min="11" max="11" width="16.421875" style="2" customWidth="1"/>
    <col min="12" max="12" width="13.7109375" style="2" customWidth="1"/>
    <col min="13" max="13" width="14.140625" style="123" customWidth="1"/>
    <col min="14" max="14" width="15.140625" style="123" customWidth="1"/>
    <col min="15" max="15" width="12.7109375" style="123" customWidth="1"/>
    <col min="16" max="16" width="12.00390625" style="123" customWidth="1"/>
    <col min="17" max="17" width="13.28125" style="123" customWidth="1"/>
    <col min="18" max="18" width="11.421875" style="123" customWidth="1"/>
    <col min="19" max="19" width="13.8515625" style="123" customWidth="1"/>
    <col min="20" max="20" width="11.421875" style="123" customWidth="1"/>
    <col min="21" max="21" width="13.28125" style="123" customWidth="1"/>
    <col min="22" max="22" width="12.421875" style="123" customWidth="1"/>
    <col min="23" max="23" width="13.421875" style="123" customWidth="1"/>
    <col min="24" max="24" width="12.421875" style="123" customWidth="1"/>
    <col min="25" max="25" width="13.00390625" style="123" customWidth="1"/>
    <col min="26" max="26" width="15.140625" style="123" customWidth="1"/>
    <col min="27" max="27" width="11.421875" style="123" customWidth="1"/>
    <col min="28" max="28" width="14.00390625" style="123" customWidth="1"/>
    <col min="29" max="29" width="11.421875" style="123" customWidth="1"/>
    <col min="30" max="88" width="11.421875" style="130" customWidth="1"/>
    <col min="89" max="89" width="11.421875" style="130" bestFit="1" customWidth="1"/>
    <col min="90" max="90" width="34.421875" style="130" customWidth="1"/>
    <col min="91" max="91" width="14.28125" style="130" customWidth="1"/>
    <col min="92" max="92" width="15.7109375" style="130" customWidth="1"/>
    <col min="93" max="93" width="12.421875" style="130" bestFit="1" customWidth="1"/>
    <col min="94" max="94" width="14.140625" style="130" bestFit="1" customWidth="1"/>
    <col min="95" max="95" width="12.00390625" style="130" customWidth="1"/>
    <col min="96" max="97" width="10.8515625" style="130" customWidth="1"/>
    <col min="98" max="98" width="14.28125" style="130" customWidth="1"/>
    <col min="99" max="99" width="10.00390625" style="130" bestFit="1" customWidth="1"/>
    <col min="100" max="101" width="12.28125" style="130" bestFit="1" customWidth="1"/>
    <col min="102" max="102" width="14.140625" style="130" customWidth="1"/>
    <col min="103" max="103" width="15.140625" style="130" customWidth="1"/>
    <col min="104" max="104" width="11.421875" style="130" customWidth="1"/>
    <col min="105" max="105" width="10.8515625" style="130" customWidth="1"/>
    <col min="106" max="108" width="11.421875" style="130" customWidth="1"/>
    <col min="109" max="109" width="13.8515625" style="130" customWidth="1"/>
    <col min="110" max="113" width="11.421875" style="130" customWidth="1"/>
    <col min="114" max="114" width="10.8515625" style="130" customWidth="1"/>
    <col min="115" max="344" width="11.421875" style="130" customWidth="1"/>
    <col min="345" max="345" width="11.421875" style="130" bestFit="1" customWidth="1"/>
    <col min="346" max="346" width="34.421875" style="130" customWidth="1"/>
    <col min="347" max="347" width="14.28125" style="130" customWidth="1"/>
    <col min="348" max="348" width="15.7109375" style="130" customWidth="1"/>
    <col min="349" max="349" width="12.421875" style="130" bestFit="1" customWidth="1"/>
    <col min="350" max="350" width="14.140625" style="130" bestFit="1" customWidth="1"/>
    <col min="351" max="351" width="12.00390625" style="130" customWidth="1"/>
    <col min="352" max="353" width="10.8515625" style="130" customWidth="1"/>
    <col min="354" max="354" width="14.28125" style="130" customWidth="1"/>
    <col min="355" max="355" width="10.00390625" style="130" bestFit="1" customWidth="1"/>
    <col min="356" max="357" width="12.28125" style="130" bestFit="1" customWidth="1"/>
    <col min="358" max="358" width="14.140625" style="130" customWidth="1"/>
    <col min="359" max="359" width="15.140625" style="130" customWidth="1"/>
    <col min="360" max="360" width="11.421875" style="130" customWidth="1"/>
    <col min="361" max="361" width="10.8515625" style="130" customWidth="1"/>
    <col min="362" max="364" width="11.421875" style="130" customWidth="1"/>
    <col min="365" max="365" width="13.8515625" style="130" customWidth="1"/>
    <col min="366" max="369" width="11.421875" style="130" customWidth="1"/>
    <col min="370" max="370" width="10.8515625" style="130" customWidth="1"/>
    <col min="371" max="600" width="11.421875" style="130" customWidth="1"/>
    <col min="601" max="601" width="11.421875" style="130" bestFit="1" customWidth="1"/>
    <col min="602" max="602" width="34.421875" style="130" customWidth="1"/>
    <col min="603" max="603" width="14.28125" style="130" customWidth="1"/>
    <col min="604" max="604" width="15.7109375" style="130" customWidth="1"/>
    <col min="605" max="605" width="12.421875" style="130" bestFit="1" customWidth="1"/>
    <col min="606" max="606" width="14.140625" style="130" bestFit="1" customWidth="1"/>
    <col min="607" max="607" width="12.00390625" style="130" customWidth="1"/>
    <col min="608" max="609" width="10.8515625" style="130" customWidth="1"/>
    <col min="610" max="610" width="14.28125" style="130" customWidth="1"/>
    <col min="611" max="611" width="10.00390625" style="130" bestFit="1" customWidth="1"/>
    <col min="612" max="613" width="12.28125" style="130" bestFit="1" customWidth="1"/>
    <col min="614" max="614" width="14.140625" style="130" customWidth="1"/>
    <col min="615" max="615" width="15.140625" style="130" customWidth="1"/>
    <col min="616" max="616" width="11.421875" style="130" customWidth="1"/>
    <col min="617" max="617" width="10.8515625" style="130" customWidth="1"/>
    <col min="618" max="620" width="11.421875" style="130" customWidth="1"/>
    <col min="621" max="621" width="13.8515625" style="130" customWidth="1"/>
    <col min="622" max="625" width="11.421875" style="130" customWidth="1"/>
    <col min="626" max="626" width="10.8515625" style="130" customWidth="1"/>
    <col min="627" max="856" width="11.421875" style="130" customWidth="1"/>
    <col min="857" max="857" width="11.421875" style="130" bestFit="1" customWidth="1"/>
    <col min="858" max="858" width="34.421875" style="130" customWidth="1"/>
    <col min="859" max="859" width="14.28125" style="130" customWidth="1"/>
    <col min="860" max="860" width="15.7109375" style="130" customWidth="1"/>
    <col min="861" max="861" width="12.421875" style="130" bestFit="1" customWidth="1"/>
    <col min="862" max="862" width="14.140625" style="130" bestFit="1" customWidth="1"/>
    <col min="863" max="863" width="12.00390625" style="130" customWidth="1"/>
    <col min="864" max="865" width="10.8515625" style="130" customWidth="1"/>
    <col min="866" max="866" width="14.28125" style="130" customWidth="1"/>
    <col min="867" max="867" width="10.00390625" style="130" bestFit="1" customWidth="1"/>
    <col min="868" max="869" width="12.28125" style="130" bestFit="1" customWidth="1"/>
    <col min="870" max="870" width="14.140625" style="130" customWidth="1"/>
    <col min="871" max="871" width="15.140625" style="130" customWidth="1"/>
    <col min="872" max="872" width="11.421875" style="130" customWidth="1"/>
    <col min="873" max="873" width="10.8515625" style="130" customWidth="1"/>
    <col min="874" max="876" width="11.421875" style="130" customWidth="1"/>
    <col min="877" max="877" width="13.8515625" style="130" customWidth="1"/>
    <col min="878" max="881" width="11.421875" style="130" customWidth="1"/>
    <col min="882" max="882" width="10.8515625" style="130" customWidth="1"/>
    <col min="883" max="1112" width="11.421875" style="130" customWidth="1"/>
    <col min="1113" max="1113" width="11.421875" style="130" bestFit="1" customWidth="1"/>
    <col min="1114" max="1114" width="34.421875" style="130" customWidth="1"/>
    <col min="1115" max="1115" width="14.28125" style="130" customWidth="1"/>
    <col min="1116" max="1116" width="15.7109375" style="130" customWidth="1"/>
    <col min="1117" max="1117" width="12.421875" style="130" bestFit="1" customWidth="1"/>
    <col min="1118" max="1118" width="14.140625" style="130" bestFit="1" customWidth="1"/>
    <col min="1119" max="1119" width="12.00390625" style="130" customWidth="1"/>
    <col min="1120" max="1121" width="10.8515625" style="130" customWidth="1"/>
    <col min="1122" max="1122" width="14.28125" style="130" customWidth="1"/>
    <col min="1123" max="1123" width="10.00390625" style="130" bestFit="1" customWidth="1"/>
    <col min="1124" max="1125" width="12.28125" style="130" bestFit="1" customWidth="1"/>
    <col min="1126" max="1126" width="14.140625" style="130" customWidth="1"/>
    <col min="1127" max="1127" width="15.140625" style="130" customWidth="1"/>
    <col min="1128" max="1128" width="11.421875" style="130" customWidth="1"/>
    <col min="1129" max="1129" width="10.8515625" style="130" customWidth="1"/>
    <col min="1130" max="1132" width="11.421875" style="130" customWidth="1"/>
    <col min="1133" max="1133" width="13.8515625" style="130" customWidth="1"/>
    <col min="1134" max="1137" width="11.421875" style="130" customWidth="1"/>
    <col min="1138" max="1138" width="10.8515625" style="130" customWidth="1"/>
    <col min="1139" max="1368" width="11.421875" style="130" customWidth="1"/>
    <col min="1369" max="1369" width="11.421875" style="130" bestFit="1" customWidth="1"/>
    <col min="1370" max="1370" width="34.421875" style="130" customWidth="1"/>
    <col min="1371" max="1371" width="14.28125" style="130" customWidth="1"/>
    <col min="1372" max="1372" width="15.7109375" style="130" customWidth="1"/>
    <col min="1373" max="1373" width="12.421875" style="130" bestFit="1" customWidth="1"/>
    <col min="1374" max="1374" width="14.140625" style="130" bestFit="1" customWidth="1"/>
    <col min="1375" max="1375" width="12.00390625" style="130" customWidth="1"/>
    <col min="1376" max="1377" width="10.8515625" style="130" customWidth="1"/>
    <col min="1378" max="1378" width="14.28125" style="130" customWidth="1"/>
    <col min="1379" max="1379" width="10.00390625" style="130" bestFit="1" customWidth="1"/>
    <col min="1380" max="1381" width="12.28125" style="130" bestFit="1" customWidth="1"/>
    <col min="1382" max="1382" width="14.140625" style="130" customWidth="1"/>
    <col min="1383" max="1383" width="15.140625" style="130" customWidth="1"/>
    <col min="1384" max="1384" width="11.421875" style="130" customWidth="1"/>
    <col min="1385" max="1385" width="10.8515625" style="130" customWidth="1"/>
    <col min="1386" max="1388" width="11.421875" style="130" customWidth="1"/>
    <col min="1389" max="1389" width="13.8515625" style="130" customWidth="1"/>
    <col min="1390" max="1393" width="11.421875" style="130" customWidth="1"/>
    <col min="1394" max="1394" width="10.8515625" style="130" customWidth="1"/>
    <col min="1395" max="1624" width="11.421875" style="130" customWidth="1"/>
    <col min="1625" max="1625" width="11.421875" style="130" bestFit="1" customWidth="1"/>
    <col min="1626" max="1626" width="34.421875" style="130" customWidth="1"/>
    <col min="1627" max="1627" width="14.28125" style="130" customWidth="1"/>
    <col min="1628" max="1628" width="15.7109375" style="130" customWidth="1"/>
    <col min="1629" max="1629" width="12.421875" style="130" bestFit="1" customWidth="1"/>
    <col min="1630" max="1630" width="14.140625" style="130" bestFit="1" customWidth="1"/>
    <col min="1631" max="1631" width="12.00390625" style="130" customWidth="1"/>
    <col min="1632" max="1633" width="10.8515625" style="130" customWidth="1"/>
    <col min="1634" max="1634" width="14.28125" style="130" customWidth="1"/>
    <col min="1635" max="1635" width="10.00390625" style="130" bestFit="1" customWidth="1"/>
    <col min="1636" max="1637" width="12.28125" style="130" bestFit="1" customWidth="1"/>
    <col min="1638" max="1638" width="14.140625" style="130" customWidth="1"/>
    <col min="1639" max="1639" width="15.140625" style="130" customWidth="1"/>
    <col min="1640" max="1640" width="11.421875" style="130" customWidth="1"/>
    <col min="1641" max="1641" width="10.8515625" style="130" customWidth="1"/>
    <col min="1642" max="1644" width="11.421875" style="130" customWidth="1"/>
    <col min="1645" max="1645" width="13.8515625" style="130" customWidth="1"/>
    <col min="1646" max="1649" width="11.421875" style="130" customWidth="1"/>
    <col min="1650" max="1650" width="10.8515625" style="130" customWidth="1"/>
    <col min="1651" max="1880" width="11.421875" style="130" customWidth="1"/>
    <col min="1881" max="1881" width="11.421875" style="130" bestFit="1" customWidth="1"/>
    <col min="1882" max="1882" width="34.421875" style="130" customWidth="1"/>
    <col min="1883" max="1883" width="14.28125" style="130" customWidth="1"/>
    <col min="1884" max="1884" width="15.7109375" style="130" customWidth="1"/>
    <col min="1885" max="1885" width="12.421875" style="130" bestFit="1" customWidth="1"/>
    <col min="1886" max="1886" width="14.140625" style="130" bestFit="1" customWidth="1"/>
    <col min="1887" max="1887" width="12.00390625" style="130" customWidth="1"/>
    <col min="1888" max="1889" width="10.8515625" style="130" customWidth="1"/>
    <col min="1890" max="1890" width="14.28125" style="130" customWidth="1"/>
    <col min="1891" max="1891" width="10.00390625" style="130" bestFit="1" customWidth="1"/>
    <col min="1892" max="1893" width="12.28125" style="130" bestFit="1" customWidth="1"/>
    <col min="1894" max="1894" width="14.140625" style="130" customWidth="1"/>
    <col min="1895" max="1895" width="15.140625" style="130" customWidth="1"/>
    <col min="1896" max="1896" width="11.421875" style="130" customWidth="1"/>
    <col min="1897" max="1897" width="10.8515625" style="130" customWidth="1"/>
    <col min="1898" max="1900" width="11.421875" style="130" customWidth="1"/>
    <col min="1901" max="1901" width="13.8515625" style="130" customWidth="1"/>
    <col min="1902" max="1905" width="11.421875" style="130" customWidth="1"/>
    <col min="1906" max="1906" width="10.8515625" style="130" customWidth="1"/>
    <col min="1907" max="2136" width="11.421875" style="130" customWidth="1"/>
    <col min="2137" max="2137" width="11.421875" style="130" bestFit="1" customWidth="1"/>
    <col min="2138" max="2138" width="34.421875" style="130" customWidth="1"/>
    <col min="2139" max="2139" width="14.28125" style="130" customWidth="1"/>
    <col min="2140" max="2140" width="15.7109375" style="130" customWidth="1"/>
    <col min="2141" max="2141" width="12.421875" style="130" bestFit="1" customWidth="1"/>
    <col min="2142" max="2142" width="14.140625" style="130" bestFit="1" customWidth="1"/>
    <col min="2143" max="2143" width="12.00390625" style="130" customWidth="1"/>
    <col min="2144" max="2145" width="10.8515625" style="130" customWidth="1"/>
    <col min="2146" max="2146" width="14.28125" style="130" customWidth="1"/>
    <col min="2147" max="2147" width="10.00390625" style="130" bestFit="1" customWidth="1"/>
    <col min="2148" max="2149" width="12.28125" style="130" bestFit="1" customWidth="1"/>
    <col min="2150" max="2150" width="14.140625" style="130" customWidth="1"/>
    <col min="2151" max="2151" width="15.140625" style="130" customWidth="1"/>
    <col min="2152" max="2152" width="11.421875" style="130" customWidth="1"/>
    <col min="2153" max="2153" width="10.8515625" style="130" customWidth="1"/>
    <col min="2154" max="2156" width="11.421875" style="130" customWidth="1"/>
    <col min="2157" max="2157" width="13.8515625" style="130" customWidth="1"/>
    <col min="2158" max="2161" width="11.421875" style="130" customWidth="1"/>
    <col min="2162" max="2162" width="10.8515625" style="130" customWidth="1"/>
    <col min="2163" max="2392" width="11.421875" style="130" customWidth="1"/>
    <col min="2393" max="2393" width="11.421875" style="130" bestFit="1" customWidth="1"/>
    <col min="2394" max="2394" width="34.421875" style="130" customWidth="1"/>
    <col min="2395" max="2395" width="14.28125" style="130" customWidth="1"/>
    <col min="2396" max="2396" width="15.7109375" style="130" customWidth="1"/>
    <col min="2397" max="2397" width="12.421875" style="130" bestFit="1" customWidth="1"/>
    <col min="2398" max="2398" width="14.140625" style="130" bestFit="1" customWidth="1"/>
    <col min="2399" max="2399" width="12.00390625" style="130" customWidth="1"/>
    <col min="2400" max="2401" width="10.8515625" style="130" customWidth="1"/>
    <col min="2402" max="2402" width="14.28125" style="130" customWidth="1"/>
    <col min="2403" max="2403" width="10.00390625" style="130" bestFit="1" customWidth="1"/>
    <col min="2404" max="2405" width="12.28125" style="130" bestFit="1" customWidth="1"/>
    <col min="2406" max="2406" width="14.140625" style="130" customWidth="1"/>
    <col min="2407" max="2407" width="15.140625" style="130" customWidth="1"/>
    <col min="2408" max="2408" width="11.421875" style="130" customWidth="1"/>
    <col min="2409" max="2409" width="10.8515625" style="130" customWidth="1"/>
    <col min="2410" max="2412" width="11.421875" style="130" customWidth="1"/>
    <col min="2413" max="2413" width="13.8515625" style="130" customWidth="1"/>
    <col min="2414" max="2417" width="11.421875" style="130" customWidth="1"/>
    <col min="2418" max="2418" width="10.8515625" style="130" customWidth="1"/>
    <col min="2419" max="2648" width="11.421875" style="130" customWidth="1"/>
    <col min="2649" max="2649" width="11.421875" style="130" bestFit="1" customWidth="1"/>
    <col min="2650" max="2650" width="34.421875" style="130" customWidth="1"/>
    <col min="2651" max="2651" width="14.28125" style="130" customWidth="1"/>
    <col min="2652" max="2652" width="15.7109375" style="130" customWidth="1"/>
    <col min="2653" max="2653" width="12.421875" style="130" bestFit="1" customWidth="1"/>
    <col min="2654" max="2654" width="14.140625" style="130" bestFit="1" customWidth="1"/>
    <col min="2655" max="2655" width="12.00390625" style="130" customWidth="1"/>
    <col min="2656" max="2657" width="10.8515625" style="130" customWidth="1"/>
    <col min="2658" max="2658" width="14.28125" style="130" customWidth="1"/>
    <col min="2659" max="2659" width="10.00390625" style="130" bestFit="1" customWidth="1"/>
    <col min="2660" max="2661" width="12.28125" style="130" bestFit="1" customWidth="1"/>
    <col min="2662" max="2662" width="14.140625" style="130" customWidth="1"/>
    <col min="2663" max="2663" width="15.140625" style="130" customWidth="1"/>
    <col min="2664" max="2664" width="11.421875" style="130" customWidth="1"/>
    <col min="2665" max="2665" width="10.8515625" style="130" customWidth="1"/>
    <col min="2666" max="2668" width="11.421875" style="130" customWidth="1"/>
    <col min="2669" max="2669" width="13.8515625" style="130" customWidth="1"/>
    <col min="2670" max="2673" width="11.421875" style="130" customWidth="1"/>
    <col min="2674" max="2674" width="10.8515625" style="130" customWidth="1"/>
    <col min="2675" max="2777" width="11.421875" style="130" customWidth="1"/>
    <col min="2778" max="2904" width="11.421875" style="123" customWidth="1"/>
    <col min="2905" max="2905" width="11.421875" style="123" bestFit="1" customWidth="1"/>
    <col min="2906" max="2906" width="34.421875" style="123" customWidth="1"/>
    <col min="2907" max="2907" width="14.28125" style="123" customWidth="1"/>
    <col min="2908" max="2908" width="15.7109375" style="123" customWidth="1"/>
    <col min="2909" max="2909" width="12.421875" style="123" bestFit="1" customWidth="1"/>
    <col min="2910" max="2910" width="14.140625" style="123" bestFit="1" customWidth="1"/>
    <col min="2911" max="2911" width="12.00390625" style="123" customWidth="1"/>
    <col min="2912" max="2913" width="10.8515625" style="123" customWidth="1"/>
    <col min="2914" max="2914" width="14.28125" style="123" customWidth="1"/>
    <col min="2915" max="2915" width="10.00390625" style="123" bestFit="1" customWidth="1"/>
    <col min="2916" max="2917" width="12.28125" style="123" bestFit="1" customWidth="1"/>
    <col min="2918" max="2918" width="14.140625" style="123" customWidth="1"/>
    <col min="2919" max="2919" width="15.140625" style="123" customWidth="1"/>
    <col min="2920" max="2920" width="11.421875" style="123" customWidth="1"/>
    <col min="2921" max="2921" width="10.8515625" style="123" customWidth="1"/>
    <col min="2922" max="2924" width="11.421875" style="123" customWidth="1"/>
    <col min="2925" max="2925" width="13.8515625" style="123" customWidth="1"/>
    <col min="2926" max="2929" width="11.421875" style="123" customWidth="1"/>
    <col min="2930" max="2930" width="10.8515625" style="123" customWidth="1"/>
    <col min="2931" max="3160" width="11.421875" style="123" customWidth="1"/>
    <col min="3161" max="3161" width="11.421875" style="123" bestFit="1" customWidth="1"/>
    <col min="3162" max="3162" width="34.421875" style="123" customWidth="1"/>
    <col min="3163" max="3163" width="14.28125" style="123" customWidth="1"/>
    <col min="3164" max="3164" width="15.7109375" style="123" customWidth="1"/>
    <col min="3165" max="3165" width="12.421875" style="123" bestFit="1" customWidth="1"/>
    <col min="3166" max="3166" width="14.140625" style="123" bestFit="1" customWidth="1"/>
    <col min="3167" max="3167" width="12.00390625" style="123" customWidth="1"/>
    <col min="3168" max="3169" width="10.8515625" style="123" customWidth="1"/>
    <col min="3170" max="3170" width="14.28125" style="123" customWidth="1"/>
    <col min="3171" max="3171" width="10.00390625" style="123" bestFit="1" customWidth="1"/>
    <col min="3172" max="3173" width="12.28125" style="123" bestFit="1" customWidth="1"/>
    <col min="3174" max="3174" width="14.140625" style="123" customWidth="1"/>
    <col min="3175" max="3175" width="15.140625" style="123" customWidth="1"/>
    <col min="3176" max="3176" width="11.421875" style="123" customWidth="1"/>
    <col min="3177" max="3177" width="10.8515625" style="123" customWidth="1"/>
    <col min="3178" max="3180" width="11.421875" style="123" customWidth="1"/>
    <col min="3181" max="3181" width="13.8515625" style="123" customWidth="1"/>
    <col min="3182" max="3185" width="11.421875" style="123" customWidth="1"/>
    <col min="3186" max="3186" width="10.8515625" style="123" customWidth="1"/>
    <col min="3187" max="3416" width="11.421875" style="123" customWidth="1"/>
    <col min="3417" max="3417" width="11.421875" style="123" bestFit="1" customWidth="1"/>
    <col min="3418" max="3418" width="34.421875" style="123" customWidth="1"/>
    <col min="3419" max="3419" width="14.28125" style="123" customWidth="1"/>
    <col min="3420" max="3420" width="15.7109375" style="123" customWidth="1"/>
    <col min="3421" max="3421" width="12.421875" style="123" bestFit="1" customWidth="1"/>
    <col min="3422" max="3422" width="14.140625" style="123" bestFit="1" customWidth="1"/>
    <col min="3423" max="3423" width="12.00390625" style="123" customWidth="1"/>
    <col min="3424" max="3425" width="10.8515625" style="123" customWidth="1"/>
    <col min="3426" max="3426" width="14.28125" style="123" customWidth="1"/>
    <col min="3427" max="3427" width="10.00390625" style="123" bestFit="1" customWidth="1"/>
    <col min="3428" max="3429" width="12.28125" style="123" bestFit="1" customWidth="1"/>
    <col min="3430" max="3430" width="14.140625" style="123" customWidth="1"/>
    <col min="3431" max="3431" width="15.140625" style="123" customWidth="1"/>
    <col min="3432" max="3432" width="11.421875" style="123" customWidth="1"/>
    <col min="3433" max="3433" width="10.8515625" style="123" customWidth="1"/>
    <col min="3434" max="3436" width="11.421875" style="123" customWidth="1"/>
    <col min="3437" max="3437" width="13.8515625" style="123" customWidth="1"/>
    <col min="3438" max="3441" width="11.421875" style="123" customWidth="1"/>
    <col min="3442" max="3442" width="10.8515625" style="123" customWidth="1"/>
    <col min="3443" max="3672" width="11.421875" style="123" customWidth="1"/>
    <col min="3673" max="3673" width="11.421875" style="123" bestFit="1" customWidth="1"/>
    <col min="3674" max="3674" width="34.421875" style="123" customWidth="1"/>
    <col min="3675" max="3675" width="14.28125" style="123" customWidth="1"/>
    <col min="3676" max="3676" width="15.7109375" style="123" customWidth="1"/>
    <col min="3677" max="3677" width="12.421875" style="123" bestFit="1" customWidth="1"/>
    <col min="3678" max="3678" width="14.140625" style="123" bestFit="1" customWidth="1"/>
    <col min="3679" max="3679" width="12.00390625" style="123" customWidth="1"/>
    <col min="3680" max="3681" width="10.8515625" style="123" customWidth="1"/>
    <col min="3682" max="3682" width="14.28125" style="123" customWidth="1"/>
    <col min="3683" max="3683" width="10.00390625" style="123" bestFit="1" customWidth="1"/>
    <col min="3684" max="3685" width="12.28125" style="123" bestFit="1" customWidth="1"/>
    <col min="3686" max="3686" width="14.140625" style="123" customWidth="1"/>
    <col min="3687" max="3687" width="15.140625" style="123" customWidth="1"/>
    <col min="3688" max="3688" width="11.421875" style="123" customWidth="1"/>
    <col min="3689" max="3689" width="10.8515625" style="123" customWidth="1"/>
    <col min="3690" max="3692" width="11.421875" style="123" customWidth="1"/>
    <col min="3693" max="3693" width="13.8515625" style="123" customWidth="1"/>
    <col min="3694" max="3697" width="11.421875" style="123" customWidth="1"/>
    <col min="3698" max="3698" width="10.8515625" style="123" customWidth="1"/>
    <col min="3699" max="3928" width="11.421875" style="123" customWidth="1"/>
    <col min="3929" max="3929" width="11.421875" style="123" bestFit="1" customWidth="1"/>
    <col min="3930" max="3930" width="34.421875" style="123" customWidth="1"/>
    <col min="3931" max="3931" width="14.28125" style="123" customWidth="1"/>
    <col min="3932" max="3932" width="15.7109375" style="123" customWidth="1"/>
    <col min="3933" max="3933" width="12.421875" style="123" bestFit="1" customWidth="1"/>
    <col min="3934" max="3934" width="14.140625" style="123" bestFit="1" customWidth="1"/>
    <col min="3935" max="3935" width="12.00390625" style="123" customWidth="1"/>
    <col min="3936" max="3937" width="10.8515625" style="123" customWidth="1"/>
    <col min="3938" max="3938" width="14.28125" style="123" customWidth="1"/>
    <col min="3939" max="3939" width="10.00390625" style="123" bestFit="1" customWidth="1"/>
    <col min="3940" max="3941" width="12.28125" style="123" bestFit="1" customWidth="1"/>
    <col min="3942" max="3942" width="14.140625" style="123" customWidth="1"/>
    <col min="3943" max="3943" width="15.140625" style="123" customWidth="1"/>
    <col min="3944" max="3944" width="11.421875" style="123" customWidth="1"/>
    <col min="3945" max="3945" width="10.8515625" style="123" customWidth="1"/>
    <col min="3946" max="3948" width="11.421875" style="123" customWidth="1"/>
    <col min="3949" max="3949" width="13.8515625" style="123" customWidth="1"/>
    <col min="3950" max="3953" width="11.421875" style="123" customWidth="1"/>
    <col min="3954" max="3954" width="10.8515625" style="123" customWidth="1"/>
    <col min="3955" max="4184" width="11.421875" style="123" customWidth="1"/>
    <col min="4185" max="4185" width="11.421875" style="123" bestFit="1" customWidth="1"/>
    <col min="4186" max="4186" width="34.421875" style="123" customWidth="1"/>
    <col min="4187" max="4187" width="14.28125" style="123" customWidth="1"/>
    <col min="4188" max="4188" width="15.7109375" style="123" customWidth="1"/>
    <col min="4189" max="4189" width="12.421875" style="123" bestFit="1" customWidth="1"/>
    <col min="4190" max="4190" width="14.140625" style="123" bestFit="1" customWidth="1"/>
    <col min="4191" max="4191" width="12.00390625" style="123" customWidth="1"/>
    <col min="4192" max="4193" width="10.8515625" style="123" customWidth="1"/>
    <col min="4194" max="4194" width="14.28125" style="123" customWidth="1"/>
    <col min="4195" max="4195" width="10.00390625" style="123" bestFit="1" customWidth="1"/>
    <col min="4196" max="4197" width="12.28125" style="123" bestFit="1" customWidth="1"/>
    <col min="4198" max="4198" width="14.140625" style="123" customWidth="1"/>
    <col min="4199" max="4199" width="15.140625" style="123" customWidth="1"/>
    <col min="4200" max="4200" width="11.421875" style="123" customWidth="1"/>
    <col min="4201" max="4201" width="10.8515625" style="123" customWidth="1"/>
    <col min="4202" max="4204" width="11.421875" style="123" customWidth="1"/>
    <col min="4205" max="4205" width="13.8515625" style="123" customWidth="1"/>
    <col min="4206" max="4209" width="11.421875" style="123" customWidth="1"/>
    <col min="4210" max="4210" width="10.8515625" style="123" customWidth="1"/>
    <col min="4211" max="4440" width="11.421875" style="123" customWidth="1"/>
    <col min="4441" max="4441" width="11.421875" style="123" bestFit="1" customWidth="1"/>
    <col min="4442" max="4442" width="34.421875" style="123" customWidth="1"/>
    <col min="4443" max="4443" width="14.28125" style="123" customWidth="1"/>
    <col min="4444" max="4444" width="15.7109375" style="123" customWidth="1"/>
    <col min="4445" max="4445" width="12.421875" style="123" bestFit="1" customWidth="1"/>
    <col min="4446" max="4446" width="14.140625" style="123" bestFit="1" customWidth="1"/>
    <col min="4447" max="4447" width="12.00390625" style="123" customWidth="1"/>
    <col min="4448" max="4449" width="10.8515625" style="123" customWidth="1"/>
    <col min="4450" max="4450" width="14.28125" style="123" customWidth="1"/>
    <col min="4451" max="4451" width="10.00390625" style="123" bestFit="1" customWidth="1"/>
    <col min="4452" max="4453" width="12.28125" style="123" bestFit="1" customWidth="1"/>
    <col min="4454" max="4454" width="14.140625" style="123" customWidth="1"/>
    <col min="4455" max="4455" width="15.140625" style="123" customWidth="1"/>
    <col min="4456" max="4456" width="11.421875" style="123" customWidth="1"/>
    <col min="4457" max="4457" width="10.8515625" style="123" customWidth="1"/>
    <col min="4458" max="4460" width="11.421875" style="123" customWidth="1"/>
    <col min="4461" max="4461" width="13.8515625" style="123" customWidth="1"/>
    <col min="4462" max="4465" width="11.421875" style="123" customWidth="1"/>
    <col min="4466" max="4466" width="10.8515625" style="123" customWidth="1"/>
    <col min="4467" max="4696" width="11.421875" style="123" customWidth="1"/>
    <col min="4697" max="4697" width="11.421875" style="123" bestFit="1" customWidth="1"/>
    <col min="4698" max="4698" width="34.421875" style="123" customWidth="1"/>
    <col min="4699" max="4699" width="14.28125" style="123" customWidth="1"/>
    <col min="4700" max="4700" width="15.7109375" style="123" customWidth="1"/>
    <col min="4701" max="4701" width="12.421875" style="123" bestFit="1" customWidth="1"/>
    <col min="4702" max="4702" width="14.140625" style="123" bestFit="1" customWidth="1"/>
    <col min="4703" max="4703" width="12.00390625" style="123" customWidth="1"/>
    <col min="4704" max="4705" width="10.8515625" style="123" customWidth="1"/>
    <col min="4706" max="4706" width="14.28125" style="123" customWidth="1"/>
    <col min="4707" max="4707" width="10.00390625" style="123" bestFit="1" customWidth="1"/>
    <col min="4708" max="4709" width="12.28125" style="123" bestFit="1" customWidth="1"/>
    <col min="4710" max="4710" width="14.140625" style="123" customWidth="1"/>
    <col min="4711" max="4711" width="15.140625" style="123" customWidth="1"/>
    <col min="4712" max="4712" width="11.421875" style="123" customWidth="1"/>
    <col min="4713" max="4713" width="10.8515625" style="123" customWidth="1"/>
    <col min="4714" max="4716" width="11.421875" style="123" customWidth="1"/>
    <col min="4717" max="4717" width="13.8515625" style="123" customWidth="1"/>
    <col min="4718" max="4721" width="11.421875" style="123" customWidth="1"/>
    <col min="4722" max="4722" width="10.8515625" style="123" customWidth="1"/>
    <col min="4723" max="4952" width="11.421875" style="123" customWidth="1"/>
    <col min="4953" max="4953" width="11.421875" style="123" bestFit="1" customWidth="1"/>
    <col min="4954" max="4954" width="34.421875" style="123" customWidth="1"/>
    <col min="4955" max="4955" width="14.28125" style="123" customWidth="1"/>
    <col min="4956" max="4956" width="15.7109375" style="123" customWidth="1"/>
    <col min="4957" max="4957" width="12.421875" style="123" bestFit="1" customWidth="1"/>
    <col min="4958" max="4958" width="14.140625" style="123" bestFit="1" customWidth="1"/>
    <col min="4959" max="4959" width="12.00390625" style="123" customWidth="1"/>
    <col min="4960" max="4961" width="10.8515625" style="123" customWidth="1"/>
    <col min="4962" max="4962" width="14.28125" style="123" customWidth="1"/>
    <col min="4963" max="4963" width="10.00390625" style="123" bestFit="1" customWidth="1"/>
    <col min="4964" max="4965" width="12.28125" style="123" bestFit="1" customWidth="1"/>
    <col min="4966" max="4966" width="14.140625" style="123" customWidth="1"/>
    <col min="4967" max="4967" width="15.140625" style="123" customWidth="1"/>
    <col min="4968" max="4968" width="11.421875" style="123" customWidth="1"/>
    <col min="4969" max="4969" width="10.8515625" style="123" customWidth="1"/>
    <col min="4970" max="4972" width="11.421875" style="123" customWidth="1"/>
    <col min="4973" max="4973" width="13.8515625" style="123" customWidth="1"/>
    <col min="4974" max="4977" width="11.421875" style="123" customWidth="1"/>
    <col min="4978" max="4978" width="10.8515625" style="123" customWidth="1"/>
    <col min="4979" max="5208" width="11.421875" style="123" customWidth="1"/>
    <col min="5209" max="5209" width="11.421875" style="123" bestFit="1" customWidth="1"/>
    <col min="5210" max="5210" width="34.421875" style="123" customWidth="1"/>
    <col min="5211" max="5211" width="14.28125" style="123" customWidth="1"/>
    <col min="5212" max="5212" width="15.7109375" style="123" customWidth="1"/>
    <col min="5213" max="5213" width="12.421875" style="123" bestFit="1" customWidth="1"/>
    <col min="5214" max="5214" width="14.140625" style="123" bestFit="1" customWidth="1"/>
    <col min="5215" max="5215" width="12.00390625" style="123" customWidth="1"/>
    <col min="5216" max="5217" width="10.8515625" style="123" customWidth="1"/>
    <col min="5218" max="5218" width="14.28125" style="123" customWidth="1"/>
    <col min="5219" max="5219" width="10.00390625" style="123" bestFit="1" customWidth="1"/>
    <col min="5220" max="5221" width="12.28125" style="123" bestFit="1" customWidth="1"/>
    <col min="5222" max="5222" width="14.140625" style="123" customWidth="1"/>
    <col min="5223" max="5223" width="15.140625" style="123" customWidth="1"/>
    <col min="5224" max="5224" width="11.421875" style="123" customWidth="1"/>
    <col min="5225" max="5225" width="10.8515625" style="123" customWidth="1"/>
    <col min="5226" max="5228" width="11.421875" style="123" customWidth="1"/>
    <col min="5229" max="5229" width="13.8515625" style="123" customWidth="1"/>
    <col min="5230" max="5233" width="11.421875" style="123" customWidth="1"/>
    <col min="5234" max="5234" width="10.8515625" style="123" customWidth="1"/>
    <col min="5235" max="5464" width="11.421875" style="123" customWidth="1"/>
    <col min="5465" max="5465" width="11.421875" style="123" bestFit="1" customWidth="1"/>
    <col min="5466" max="5466" width="34.421875" style="123" customWidth="1"/>
    <col min="5467" max="5467" width="14.28125" style="123" customWidth="1"/>
    <col min="5468" max="5468" width="15.7109375" style="123" customWidth="1"/>
    <col min="5469" max="5469" width="12.421875" style="123" bestFit="1" customWidth="1"/>
    <col min="5470" max="5470" width="14.140625" style="123" bestFit="1" customWidth="1"/>
    <col min="5471" max="5471" width="12.00390625" style="123" customWidth="1"/>
    <col min="5472" max="5473" width="10.8515625" style="123" customWidth="1"/>
    <col min="5474" max="5474" width="14.28125" style="123" customWidth="1"/>
    <col min="5475" max="5475" width="10.00390625" style="123" bestFit="1" customWidth="1"/>
    <col min="5476" max="5477" width="12.28125" style="123" bestFit="1" customWidth="1"/>
    <col min="5478" max="5478" width="14.140625" style="123" customWidth="1"/>
    <col min="5479" max="5479" width="15.140625" style="123" customWidth="1"/>
    <col min="5480" max="5480" width="11.421875" style="123" customWidth="1"/>
    <col min="5481" max="5481" width="10.8515625" style="123" customWidth="1"/>
    <col min="5482" max="5484" width="11.421875" style="123" customWidth="1"/>
    <col min="5485" max="5485" width="13.8515625" style="123" customWidth="1"/>
    <col min="5486" max="5489" width="11.421875" style="123" customWidth="1"/>
    <col min="5490" max="5490" width="10.8515625" style="123" customWidth="1"/>
    <col min="5491" max="5720" width="11.421875" style="123" customWidth="1"/>
    <col min="5721" max="5721" width="11.421875" style="123" bestFit="1" customWidth="1"/>
    <col min="5722" max="5722" width="34.421875" style="123" customWidth="1"/>
    <col min="5723" max="5723" width="14.28125" style="123" customWidth="1"/>
    <col min="5724" max="5724" width="15.7109375" style="123" customWidth="1"/>
    <col min="5725" max="5725" width="12.421875" style="123" bestFit="1" customWidth="1"/>
    <col min="5726" max="5726" width="14.140625" style="123" bestFit="1" customWidth="1"/>
    <col min="5727" max="5727" width="12.00390625" style="123" customWidth="1"/>
    <col min="5728" max="5729" width="10.8515625" style="123" customWidth="1"/>
    <col min="5730" max="5730" width="14.28125" style="123" customWidth="1"/>
    <col min="5731" max="5731" width="10.00390625" style="123" bestFit="1" customWidth="1"/>
    <col min="5732" max="5733" width="12.28125" style="123" bestFit="1" customWidth="1"/>
    <col min="5734" max="5734" width="14.140625" style="123" customWidth="1"/>
    <col min="5735" max="5735" width="15.140625" style="123" customWidth="1"/>
    <col min="5736" max="5736" width="11.421875" style="123" customWidth="1"/>
    <col min="5737" max="5737" width="10.8515625" style="123" customWidth="1"/>
    <col min="5738" max="5740" width="11.421875" style="123" customWidth="1"/>
    <col min="5741" max="5741" width="13.8515625" style="123" customWidth="1"/>
    <col min="5742" max="5745" width="11.421875" style="123" customWidth="1"/>
    <col min="5746" max="5746" width="10.8515625" style="123" customWidth="1"/>
    <col min="5747" max="5976" width="11.421875" style="123" customWidth="1"/>
    <col min="5977" max="5977" width="11.421875" style="123" bestFit="1" customWidth="1"/>
    <col min="5978" max="5978" width="34.421875" style="123" customWidth="1"/>
    <col min="5979" max="5979" width="14.28125" style="123" customWidth="1"/>
    <col min="5980" max="5980" width="15.7109375" style="123" customWidth="1"/>
    <col min="5981" max="5981" width="12.421875" style="123" bestFit="1" customWidth="1"/>
    <col min="5982" max="5982" width="14.140625" style="123" bestFit="1" customWidth="1"/>
    <col min="5983" max="5983" width="12.00390625" style="123" customWidth="1"/>
    <col min="5984" max="5985" width="10.8515625" style="123" customWidth="1"/>
    <col min="5986" max="5986" width="14.28125" style="123" customWidth="1"/>
    <col min="5987" max="5987" width="10.00390625" style="123" bestFit="1" customWidth="1"/>
    <col min="5988" max="5989" width="12.28125" style="123" bestFit="1" customWidth="1"/>
    <col min="5990" max="5990" width="14.140625" style="123" customWidth="1"/>
    <col min="5991" max="5991" width="15.140625" style="123" customWidth="1"/>
    <col min="5992" max="5992" width="11.421875" style="123" customWidth="1"/>
    <col min="5993" max="5993" width="10.8515625" style="123" customWidth="1"/>
    <col min="5994" max="5996" width="11.421875" style="123" customWidth="1"/>
    <col min="5997" max="5997" width="13.8515625" style="123" customWidth="1"/>
    <col min="5998" max="6001" width="11.421875" style="123" customWidth="1"/>
    <col min="6002" max="6002" width="10.8515625" style="123" customWidth="1"/>
    <col min="6003" max="6232" width="11.421875" style="123" customWidth="1"/>
    <col min="6233" max="6233" width="11.421875" style="123" bestFit="1" customWidth="1"/>
    <col min="6234" max="6234" width="34.421875" style="123" customWidth="1"/>
    <col min="6235" max="6235" width="14.28125" style="123" customWidth="1"/>
    <col min="6236" max="6236" width="15.7109375" style="123" customWidth="1"/>
    <col min="6237" max="6237" width="12.421875" style="123" bestFit="1" customWidth="1"/>
    <col min="6238" max="6238" width="14.140625" style="123" bestFit="1" customWidth="1"/>
    <col min="6239" max="6239" width="12.00390625" style="123" customWidth="1"/>
    <col min="6240" max="6241" width="10.8515625" style="123" customWidth="1"/>
    <col min="6242" max="6242" width="14.28125" style="123" customWidth="1"/>
    <col min="6243" max="6243" width="10.00390625" style="123" bestFit="1" customWidth="1"/>
    <col min="6244" max="6245" width="12.28125" style="123" bestFit="1" customWidth="1"/>
    <col min="6246" max="6246" width="14.140625" style="123" customWidth="1"/>
    <col min="6247" max="6247" width="15.140625" style="123" customWidth="1"/>
    <col min="6248" max="6248" width="11.421875" style="123" customWidth="1"/>
    <col min="6249" max="6249" width="10.8515625" style="123" customWidth="1"/>
    <col min="6250" max="6252" width="11.421875" style="123" customWidth="1"/>
    <col min="6253" max="6253" width="13.8515625" style="123" customWidth="1"/>
    <col min="6254" max="6257" width="11.421875" style="123" customWidth="1"/>
    <col min="6258" max="6258" width="10.8515625" style="123" customWidth="1"/>
    <col min="6259" max="6488" width="11.421875" style="123" customWidth="1"/>
    <col min="6489" max="6489" width="11.421875" style="123" bestFit="1" customWidth="1"/>
    <col min="6490" max="6490" width="34.421875" style="123" customWidth="1"/>
    <col min="6491" max="6491" width="14.28125" style="123" customWidth="1"/>
    <col min="6492" max="6492" width="15.7109375" style="123" customWidth="1"/>
    <col min="6493" max="6493" width="12.421875" style="123" bestFit="1" customWidth="1"/>
    <col min="6494" max="6494" width="14.140625" style="123" bestFit="1" customWidth="1"/>
    <col min="6495" max="6495" width="12.00390625" style="123" customWidth="1"/>
    <col min="6496" max="6497" width="10.8515625" style="123" customWidth="1"/>
    <col min="6498" max="6498" width="14.28125" style="123" customWidth="1"/>
    <col min="6499" max="6499" width="10.00390625" style="123" bestFit="1" customWidth="1"/>
    <col min="6500" max="6501" width="12.28125" style="123" bestFit="1" customWidth="1"/>
    <col min="6502" max="6502" width="14.140625" style="123" customWidth="1"/>
    <col min="6503" max="6503" width="15.140625" style="123" customWidth="1"/>
    <col min="6504" max="6504" width="11.421875" style="123" customWidth="1"/>
    <col min="6505" max="6505" width="10.8515625" style="123" customWidth="1"/>
    <col min="6506" max="6508" width="11.421875" style="123" customWidth="1"/>
    <col min="6509" max="6509" width="13.8515625" style="123" customWidth="1"/>
    <col min="6510" max="6513" width="11.421875" style="123" customWidth="1"/>
    <col min="6514" max="6514" width="10.8515625" style="123" customWidth="1"/>
    <col min="6515" max="6744" width="11.421875" style="123" customWidth="1"/>
    <col min="6745" max="6745" width="11.421875" style="123" bestFit="1" customWidth="1"/>
    <col min="6746" max="6746" width="34.421875" style="123" customWidth="1"/>
    <col min="6747" max="6747" width="14.28125" style="123" customWidth="1"/>
    <col min="6748" max="6748" width="15.7109375" style="123" customWidth="1"/>
    <col min="6749" max="6749" width="12.421875" style="123" bestFit="1" customWidth="1"/>
    <col min="6750" max="6750" width="14.140625" style="123" bestFit="1" customWidth="1"/>
    <col min="6751" max="6751" width="12.00390625" style="123" customWidth="1"/>
    <col min="6752" max="6753" width="10.8515625" style="123" customWidth="1"/>
    <col min="6754" max="6754" width="14.28125" style="123" customWidth="1"/>
    <col min="6755" max="6755" width="10.00390625" style="123" bestFit="1" customWidth="1"/>
    <col min="6756" max="6757" width="12.28125" style="123" bestFit="1" customWidth="1"/>
    <col min="6758" max="6758" width="14.140625" style="123" customWidth="1"/>
    <col min="6759" max="6759" width="15.140625" style="123" customWidth="1"/>
    <col min="6760" max="6760" width="11.421875" style="123" customWidth="1"/>
    <col min="6761" max="6761" width="10.8515625" style="123" customWidth="1"/>
    <col min="6762" max="6764" width="11.421875" style="123" customWidth="1"/>
    <col min="6765" max="6765" width="13.8515625" style="123" customWidth="1"/>
    <col min="6766" max="6769" width="11.421875" style="123" customWidth="1"/>
    <col min="6770" max="6770" width="10.8515625" style="123" customWidth="1"/>
    <col min="6771" max="7000" width="11.421875" style="123" customWidth="1"/>
    <col min="7001" max="7001" width="11.421875" style="123" bestFit="1" customWidth="1"/>
    <col min="7002" max="7002" width="34.421875" style="123" customWidth="1"/>
    <col min="7003" max="7003" width="14.28125" style="123" customWidth="1"/>
    <col min="7004" max="7004" width="15.7109375" style="123" customWidth="1"/>
    <col min="7005" max="7005" width="12.421875" style="123" bestFit="1" customWidth="1"/>
    <col min="7006" max="7006" width="14.140625" style="123" bestFit="1" customWidth="1"/>
    <col min="7007" max="7007" width="12.00390625" style="123" customWidth="1"/>
    <col min="7008" max="7009" width="10.8515625" style="123" customWidth="1"/>
    <col min="7010" max="7010" width="14.28125" style="123" customWidth="1"/>
    <col min="7011" max="7011" width="10.00390625" style="123" bestFit="1" customWidth="1"/>
    <col min="7012" max="7013" width="12.28125" style="123" bestFit="1" customWidth="1"/>
    <col min="7014" max="7014" width="14.140625" style="123" customWidth="1"/>
    <col min="7015" max="7015" width="15.140625" style="123" customWidth="1"/>
    <col min="7016" max="7016" width="11.421875" style="123" customWidth="1"/>
    <col min="7017" max="7017" width="10.8515625" style="123" customWidth="1"/>
    <col min="7018" max="7020" width="11.421875" style="123" customWidth="1"/>
    <col min="7021" max="7021" width="13.8515625" style="123" customWidth="1"/>
    <col min="7022" max="7025" width="11.421875" style="123" customWidth="1"/>
    <col min="7026" max="7026" width="10.8515625" style="123" customWidth="1"/>
    <col min="7027" max="7256" width="11.421875" style="123" customWidth="1"/>
    <col min="7257" max="7257" width="11.421875" style="123" bestFit="1" customWidth="1"/>
    <col min="7258" max="7258" width="34.421875" style="123" customWidth="1"/>
    <col min="7259" max="7259" width="14.28125" style="123" customWidth="1"/>
    <col min="7260" max="7260" width="15.7109375" style="123" customWidth="1"/>
    <col min="7261" max="7261" width="12.421875" style="123" bestFit="1" customWidth="1"/>
    <col min="7262" max="7262" width="14.140625" style="123" bestFit="1" customWidth="1"/>
    <col min="7263" max="7263" width="12.00390625" style="123" customWidth="1"/>
    <col min="7264" max="7265" width="10.8515625" style="123" customWidth="1"/>
    <col min="7266" max="7266" width="14.28125" style="123" customWidth="1"/>
    <col min="7267" max="7267" width="10.00390625" style="123" bestFit="1" customWidth="1"/>
    <col min="7268" max="7269" width="12.28125" style="123" bestFit="1" customWidth="1"/>
    <col min="7270" max="7270" width="14.140625" style="123" customWidth="1"/>
    <col min="7271" max="7271" width="15.140625" style="123" customWidth="1"/>
    <col min="7272" max="7272" width="11.421875" style="123" customWidth="1"/>
    <col min="7273" max="7273" width="10.8515625" style="123" customWidth="1"/>
    <col min="7274" max="7276" width="11.421875" style="123" customWidth="1"/>
    <col min="7277" max="7277" width="13.8515625" style="123" customWidth="1"/>
    <col min="7278" max="7281" width="11.421875" style="123" customWidth="1"/>
    <col min="7282" max="7282" width="10.8515625" style="123" customWidth="1"/>
    <col min="7283" max="7512" width="11.421875" style="123" customWidth="1"/>
    <col min="7513" max="7513" width="11.421875" style="123" bestFit="1" customWidth="1"/>
    <col min="7514" max="7514" width="34.421875" style="123" customWidth="1"/>
    <col min="7515" max="7515" width="14.28125" style="123" customWidth="1"/>
    <col min="7516" max="7516" width="15.7109375" style="123" customWidth="1"/>
    <col min="7517" max="7517" width="12.421875" style="123" bestFit="1" customWidth="1"/>
    <col min="7518" max="7518" width="14.140625" style="123" bestFit="1" customWidth="1"/>
    <col min="7519" max="7519" width="12.00390625" style="123" customWidth="1"/>
    <col min="7520" max="7521" width="10.8515625" style="123" customWidth="1"/>
    <col min="7522" max="7522" width="14.28125" style="123" customWidth="1"/>
    <col min="7523" max="7523" width="10.00390625" style="123" bestFit="1" customWidth="1"/>
    <col min="7524" max="7525" width="12.28125" style="123" bestFit="1" customWidth="1"/>
    <col min="7526" max="7526" width="14.140625" style="123" customWidth="1"/>
    <col min="7527" max="7527" width="15.140625" style="123" customWidth="1"/>
    <col min="7528" max="7528" width="11.421875" style="123" customWidth="1"/>
    <col min="7529" max="7529" width="10.8515625" style="123" customWidth="1"/>
    <col min="7530" max="7532" width="11.421875" style="123" customWidth="1"/>
    <col min="7533" max="7533" width="13.8515625" style="123" customWidth="1"/>
    <col min="7534" max="7537" width="11.421875" style="123" customWidth="1"/>
    <col min="7538" max="7538" width="10.8515625" style="123" customWidth="1"/>
    <col min="7539" max="7768" width="11.421875" style="123" customWidth="1"/>
    <col min="7769" max="7769" width="11.421875" style="123" bestFit="1" customWidth="1"/>
    <col min="7770" max="7770" width="34.421875" style="123" customWidth="1"/>
    <col min="7771" max="7771" width="14.28125" style="123" customWidth="1"/>
    <col min="7772" max="7772" width="15.7109375" style="123" customWidth="1"/>
    <col min="7773" max="7773" width="12.421875" style="123" bestFit="1" customWidth="1"/>
    <col min="7774" max="7774" width="14.140625" style="123" bestFit="1" customWidth="1"/>
    <col min="7775" max="7775" width="12.00390625" style="123" customWidth="1"/>
    <col min="7776" max="7777" width="10.8515625" style="123" customWidth="1"/>
    <col min="7778" max="7778" width="14.28125" style="123" customWidth="1"/>
    <col min="7779" max="7779" width="10.00390625" style="123" bestFit="1" customWidth="1"/>
    <col min="7780" max="7781" width="12.28125" style="123" bestFit="1" customWidth="1"/>
    <col min="7782" max="7782" width="14.140625" style="123" customWidth="1"/>
    <col min="7783" max="7783" width="15.140625" style="123" customWidth="1"/>
    <col min="7784" max="7784" width="11.421875" style="123" customWidth="1"/>
    <col min="7785" max="7785" width="10.8515625" style="123" customWidth="1"/>
    <col min="7786" max="7788" width="11.421875" style="123" customWidth="1"/>
    <col min="7789" max="7789" width="13.8515625" style="123" customWidth="1"/>
    <col min="7790" max="7793" width="11.421875" style="123" customWidth="1"/>
    <col min="7794" max="7794" width="10.8515625" style="123" customWidth="1"/>
    <col min="7795" max="8024" width="11.421875" style="123" customWidth="1"/>
    <col min="8025" max="8025" width="11.421875" style="123" bestFit="1" customWidth="1"/>
    <col min="8026" max="8026" width="34.421875" style="123" customWidth="1"/>
    <col min="8027" max="8027" width="14.28125" style="123" customWidth="1"/>
    <col min="8028" max="8028" width="15.7109375" style="123" customWidth="1"/>
    <col min="8029" max="8029" width="12.421875" style="123" bestFit="1" customWidth="1"/>
    <col min="8030" max="8030" width="14.140625" style="123" bestFit="1" customWidth="1"/>
    <col min="8031" max="8031" width="12.00390625" style="123" customWidth="1"/>
    <col min="8032" max="8033" width="10.8515625" style="123" customWidth="1"/>
    <col min="8034" max="8034" width="14.28125" style="123" customWidth="1"/>
    <col min="8035" max="8035" width="10.00390625" style="123" bestFit="1" customWidth="1"/>
    <col min="8036" max="8037" width="12.28125" style="123" bestFit="1" customWidth="1"/>
    <col min="8038" max="8038" width="14.140625" style="123" customWidth="1"/>
    <col min="8039" max="8039" width="15.140625" style="123" customWidth="1"/>
    <col min="8040" max="8040" width="11.421875" style="123" customWidth="1"/>
    <col min="8041" max="8041" width="10.8515625" style="123" customWidth="1"/>
    <col min="8042" max="8044" width="11.421875" style="123" customWidth="1"/>
    <col min="8045" max="8045" width="13.8515625" style="123" customWidth="1"/>
    <col min="8046" max="8049" width="11.421875" style="123" customWidth="1"/>
    <col min="8050" max="8050" width="10.8515625" style="123" customWidth="1"/>
    <col min="8051" max="8280" width="11.421875" style="123" customWidth="1"/>
    <col min="8281" max="8281" width="11.421875" style="123" bestFit="1" customWidth="1"/>
    <col min="8282" max="8282" width="34.421875" style="123" customWidth="1"/>
    <col min="8283" max="8283" width="14.28125" style="123" customWidth="1"/>
    <col min="8284" max="8284" width="15.7109375" style="123" customWidth="1"/>
    <col min="8285" max="8285" width="12.421875" style="123" bestFit="1" customWidth="1"/>
    <col min="8286" max="8286" width="14.140625" style="123" bestFit="1" customWidth="1"/>
    <col min="8287" max="8287" width="12.00390625" style="123" customWidth="1"/>
    <col min="8288" max="8289" width="10.8515625" style="123" customWidth="1"/>
    <col min="8290" max="8290" width="14.28125" style="123" customWidth="1"/>
    <col min="8291" max="8291" width="10.00390625" style="123" bestFit="1" customWidth="1"/>
    <col min="8292" max="8293" width="12.28125" style="123" bestFit="1" customWidth="1"/>
    <col min="8294" max="8294" width="14.140625" style="123" customWidth="1"/>
    <col min="8295" max="8295" width="15.140625" style="123" customWidth="1"/>
    <col min="8296" max="8296" width="11.421875" style="123" customWidth="1"/>
    <col min="8297" max="8297" width="10.8515625" style="123" customWidth="1"/>
    <col min="8298" max="8300" width="11.421875" style="123" customWidth="1"/>
    <col min="8301" max="8301" width="13.8515625" style="123" customWidth="1"/>
    <col min="8302" max="8305" width="11.421875" style="123" customWidth="1"/>
    <col min="8306" max="8306" width="10.8515625" style="123" customWidth="1"/>
    <col min="8307" max="8536" width="11.421875" style="123" customWidth="1"/>
    <col min="8537" max="8537" width="11.421875" style="123" bestFit="1" customWidth="1"/>
    <col min="8538" max="8538" width="34.421875" style="123" customWidth="1"/>
    <col min="8539" max="8539" width="14.28125" style="123" customWidth="1"/>
    <col min="8540" max="8540" width="15.7109375" style="123" customWidth="1"/>
    <col min="8541" max="8541" width="12.421875" style="123" bestFit="1" customWidth="1"/>
    <col min="8542" max="8542" width="14.140625" style="123" bestFit="1" customWidth="1"/>
    <col min="8543" max="8543" width="12.00390625" style="123" customWidth="1"/>
    <col min="8544" max="8545" width="10.8515625" style="123" customWidth="1"/>
    <col min="8546" max="8546" width="14.28125" style="123" customWidth="1"/>
    <col min="8547" max="8547" width="10.00390625" style="123" bestFit="1" customWidth="1"/>
    <col min="8548" max="8549" width="12.28125" style="123" bestFit="1" customWidth="1"/>
    <col min="8550" max="8550" width="14.140625" style="123" customWidth="1"/>
    <col min="8551" max="8551" width="15.140625" style="123" customWidth="1"/>
    <col min="8552" max="8552" width="11.421875" style="123" customWidth="1"/>
    <col min="8553" max="8553" width="10.8515625" style="123" customWidth="1"/>
    <col min="8554" max="8556" width="11.421875" style="123" customWidth="1"/>
    <col min="8557" max="8557" width="13.8515625" style="123" customWidth="1"/>
    <col min="8558" max="8561" width="11.421875" style="123" customWidth="1"/>
    <col min="8562" max="8562" width="10.8515625" style="123" customWidth="1"/>
    <col min="8563" max="8792" width="11.421875" style="123" customWidth="1"/>
    <col min="8793" max="8793" width="11.421875" style="123" bestFit="1" customWidth="1"/>
    <col min="8794" max="8794" width="34.421875" style="123" customWidth="1"/>
    <col min="8795" max="8795" width="14.28125" style="123" customWidth="1"/>
    <col min="8796" max="8796" width="15.7109375" style="123" customWidth="1"/>
    <col min="8797" max="8797" width="12.421875" style="123" bestFit="1" customWidth="1"/>
    <col min="8798" max="8798" width="14.140625" style="123" bestFit="1" customWidth="1"/>
    <col min="8799" max="8799" width="12.00390625" style="123" customWidth="1"/>
    <col min="8800" max="8801" width="10.8515625" style="123" customWidth="1"/>
    <col min="8802" max="8802" width="14.28125" style="123" customWidth="1"/>
    <col min="8803" max="8803" width="10.00390625" style="123" bestFit="1" customWidth="1"/>
    <col min="8804" max="8805" width="12.28125" style="123" bestFit="1" customWidth="1"/>
    <col min="8806" max="8806" width="14.140625" style="123" customWidth="1"/>
    <col min="8807" max="8807" width="15.140625" style="123" customWidth="1"/>
    <col min="8808" max="8808" width="11.421875" style="123" customWidth="1"/>
    <col min="8809" max="8809" width="10.8515625" style="123" customWidth="1"/>
    <col min="8810" max="8812" width="11.421875" style="123" customWidth="1"/>
    <col min="8813" max="8813" width="13.8515625" style="123" customWidth="1"/>
    <col min="8814" max="8817" width="11.421875" style="123" customWidth="1"/>
    <col min="8818" max="8818" width="10.8515625" style="123" customWidth="1"/>
    <col min="8819" max="9048" width="11.421875" style="123" customWidth="1"/>
    <col min="9049" max="9049" width="11.421875" style="123" bestFit="1" customWidth="1"/>
    <col min="9050" max="9050" width="34.421875" style="123" customWidth="1"/>
    <col min="9051" max="9051" width="14.28125" style="123" customWidth="1"/>
    <col min="9052" max="9052" width="15.7109375" style="123" customWidth="1"/>
    <col min="9053" max="9053" width="12.421875" style="123" bestFit="1" customWidth="1"/>
    <col min="9054" max="9054" width="14.140625" style="123" bestFit="1" customWidth="1"/>
    <col min="9055" max="9055" width="12.00390625" style="123" customWidth="1"/>
    <col min="9056" max="9057" width="10.8515625" style="123" customWidth="1"/>
    <col min="9058" max="9058" width="14.28125" style="123" customWidth="1"/>
    <col min="9059" max="9059" width="10.00390625" style="123" bestFit="1" customWidth="1"/>
    <col min="9060" max="9061" width="12.28125" style="123" bestFit="1" customWidth="1"/>
    <col min="9062" max="9062" width="14.140625" style="123" customWidth="1"/>
    <col min="9063" max="9063" width="15.140625" style="123" customWidth="1"/>
    <col min="9064" max="9064" width="11.421875" style="123" customWidth="1"/>
    <col min="9065" max="9065" width="10.8515625" style="123" customWidth="1"/>
    <col min="9066" max="9068" width="11.421875" style="123" customWidth="1"/>
    <col min="9069" max="9069" width="13.8515625" style="123" customWidth="1"/>
    <col min="9070" max="9073" width="11.421875" style="123" customWidth="1"/>
    <col min="9074" max="9074" width="10.8515625" style="123" customWidth="1"/>
    <col min="9075" max="9304" width="11.421875" style="123" customWidth="1"/>
    <col min="9305" max="9305" width="11.421875" style="123" bestFit="1" customWidth="1"/>
    <col min="9306" max="9306" width="34.421875" style="123" customWidth="1"/>
    <col min="9307" max="9307" width="14.28125" style="123" customWidth="1"/>
    <col min="9308" max="9308" width="15.7109375" style="123" customWidth="1"/>
    <col min="9309" max="9309" width="12.421875" style="123" bestFit="1" customWidth="1"/>
    <col min="9310" max="9310" width="14.140625" style="123" bestFit="1" customWidth="1"/>
    <col min="9311" max="9311" width="12.00390625" style="123" customWidth="1"/>
    <col min="9312" max="9313" width="10.8515625" style="123" customWidth="1"/>
    <col min="9314" max="9314" width="14.28125" style="123" customWidth="1"/>
    <col min="9315" max="9315" width="10.00390625" style="123" bestFit="1" customWidth="1"/>
    <col min="9316" max="9317" width="12.28125" style="123" bestFit="1" customWidth="1"/>
    <col min="9318" max="9318" width="14.140625" style="123" customWidth="1"/>
    <col min="9319" max="9319" width="15.140625" style="123" customWidth="1"/>
    <col min="9320" max="9320" width="11.421875" style="123" customWidth="1"/>
    <col min="9321" max="9321" width="10.8515625" style="123" customWidth="1"/>
    <col min="9322" max="9324" width="11.421875" style="123" customWidth="1"/>
    <col min="9325" max="9325" width="13.8515625" style="123" customWidth="1"/>
    <col min="9326" max="9329" width="11.421875" style="123" customWidth="1"/>
    <col min="9330" max="9330" width="10.8515625" style="123" customWidth="1"/>
    <col min="9331" max="9560" width="11.421875" style="123" customWidth="1"/>
    <col min="9561" max="9561" width="11.421875" style="123" bestFit="1" customWidth="1"/>
    <col min="9562" max="9562" width="34.421875" style="123" customWidth="1"/>
    <col min="9563" max="9563" width="14.28125" style="123" customWidth="1"/>
    <col min="9564" max="9564" width="15.7109375" style="123" customWidth="1"/>
    <col min="9565" max="9565" width="12.421875" style="123" bestFit="1" customWidth="1"/>
    <col min="9566" max="9566" width="14.140625" style="123" bestFit="1" customWidth="1"/>
    <col min="9567" max="9567" width="12.00390625" style="123" customWidth="1"/>
    <col min="9568" max="9569" width="10.8515625" style="123" customWidth="1"/>
    <col min="9570" max="9570" width="14.28125" style="123" customWidth="1"/>
    <col min="9571" max="9571" width="10.00390625" style="123" bestFit="1" customWidth="1"/>
    <col min="9572" max="9573" width="12.28125" style="123" bestFit="1" customWidth="1"/>
    <col min="9574" max="9574" width="14.140625" style="123" customWidth="1"/>
    <col min="9575" max="9575" width="15.140625" style="123" customWidth="1"/>
    <col min="9576" max="9576" width="11.421875" style="123" customWidth="1"/>
    <col min="9577" max="9577" width="10.8515625" style="123" customWidth="1"/>
    <col min="9578" max="9580" width="11.421875" style="123" customWidth="1"/>
    <col min="9581" max="9581" width="13.8515625" style="123" customWidth="1"/>
    <col min="9582" max="9585" width="11.421875" style="123" customWidth="1"/>
    <col min="9586" max="9586" width="10.8515625" style="123" customWidth="1"/>
    <col min="9587" max="9816" width="11.421875" style="123" customWidth="1"/>
    <col min="9817" max="9817" width="11.421875" style="123" bestFit="1" customWidth="1"/>
    <col min="9818" max="9818" width="34.421875" style="123" customWidth="1"/>
    <col min="9819" max="9819" width="14.28125" style="123" customWidth="1"/>
    <col min="9820" max="9820" width="15.7109375" style="123" customWidth="1"/>
    <col min="9821" max="9821" width="12.421875" style="123" bestFit="1" customWidth="1"/>
    <col min="9822" max="9822" width="14.140625" style="123" bestFit="1" customWidth="1"/>
    <col min="9823" max="9823" width="12.00390625" style="123" customWidth="1"/>
    <col min="9824" max="9825" width="10.8515625" style="123" customWidth="1"/>
    <col min="9826" max="9826" width="14.28125" style="123" customWidth="1"/>
    <col min="9827" max="9827" width="10.00390625" style="123" bestFit="1" customWidth="1"/>
    <col min="9828" max="9829" width="12.28125" style="123" bestFit="1" customWidth="1"/>
    <col min="9830" max="9830" width="14.140625" style="123" customWidth="1"/>
    <col min="9831" max="9831" width="15.140625" style="123" customWidth="1"/>
    <col min="9832" max="9832" width="11.421875" style="123" customWidth="1"/>
    <col min="9833" max="9833" width="10.8515625" style="123" customWidth="1"/>
    <col min="9834" max="9836" width="11.421875" style="123" customWidth="1"/>
    <col min="9837" max="9837" width="13.8515625" style="123" customWidth="1"/>
    <col min="9838" max="9841" width="11.421875" style="123" customWidth="1"/>
    <col min="9842" max="9842" width="10.8515625" style="123" customWidth="1"/>
    <col min="9843" max="10072" width="11.421875" style="123" customWidth="1"/>
    <col min="10073" max="10073" width="11.421875" style="123" bestFit="1" customWidth="1"/>
    <col min="10074" max="10074" width="34.421875" style="123" customWidth="1"/>
    <col min="10075" max="10075" width="14.28125" style="123" customWidth="1"/>
    <col min="10076" max="10076" width="15.7109375" style="123" customWidth="1"/>
    <col min="10077" max="10077" width="12.421875" style="123" bestFit="1" customWidth="1"/>
    <col min="10078" max="10078" width="14.140625" style="123" bestFit="1" customWidth="1"/>
    <col min="10079" max="10079" width="12.00390625" style="123" customWidth="1"/>
    <col min="10080" max="10081" width="10.8515625" style="123" customWidth="1"/>
    <col min="10082" max="10082" width="14.28125" style="123" customWidth="1"/>
    <col min="10083" max="10083" width="10.00390625" style="123" bestFit="1" customWidth="1"/>
    <col min="10084" max="10085" width="12.28125" style="123" bestFit="1" customWidth="1"/>
    <col min="10086" max="10086" width="14.140625" style="123" customWidth="1"/>
    <col min="10087" max="10087" width="15.140625" style="123" customWidth="1"/>
    <col min="10088" max="10088" width="11.421875" style="123" customWidth="1"/>
    <col min="10089" max="10089" width="10.8515625" style="123" customWidth="1"/>
    <col min="10090" max="10092" width="11.421875" style="123" customWidth="1"/>
    <col min="10093" max="10093" width="13.8515625" style="123" customWidth="1"/>
    <col min="10094" max="10097" width="11.421875" style="123" customWidth="1"/>
    <col min="10098" max="10098" width="10.8515625" style="123" customWidth="1"/>
    <col min="10099" max="10328" width="11.421875" style="123" customWidth="1"/>
    <col min="10329" max="10329" width="11.421875" style="123" bestFit="1" customWidth="1"/>
    <col min="10330" max="10330" width="34.421875" style="123" customWidth="1"/>
    <col min="10331" max="10331" width="14.28125" style="123" customWidth="1"/>
    <col min="10332" max="10332" width="15.7109375" style="123" customWidth="1"/>
    <col min="10333" max="10333" width="12.421875" style="123" bestFit="1" customWidth="1"/>
    <col min="10334" max="10334" width="14.140625" style="123" bestFit="1" customWidth="1"/>
    <col min="10335" max="10335" width="12.00390625" style="123" customWidth="1"/>
    <col min="10336" max="10337" width="10.8515625" style="123" customWidth="1"/>
    <col min="10338" max="10338" width="14.28125" style="123" customWidth="1"/>
    <col min="10339" max="10339" width="10.00390625" style="123" bestFit="1" customWidth="1"/>
    <col min="10340" max="10341" width="12.28125" style="123" bestFit="1" customWidth="1"/>
    <col min="10342" max="10342" width="14.140625" style="123" customWidth="1"/>
    <col min="10343" max="10343" width="15.140625" style="123" customWidth="1"/>
    <col min="10344" max="10344" width="11.421875" style="123" customWidth="1"/>
    <col min="10345" max="10345" width="10.8515625" style="123" customWidth="1"/>
    <col min="10346" max="10348" width="11.421875" style="123" customWidth="1"/>
    <col min="10349" max="10349" width="13.8515625" style="123" customWidth="1"/>
    <col min="10350" max="10353" width="11.421875" style="123" customWidth="1"/>
    <col min="10354" max="10354" width="10.8515625" style="123" customWidth="1"/>
    <col min="10355" max="10584" width="11.421875" style="123" customWidth="1"/>
    <col min="10585" max="10585" width="11.421875" style="123" bestFit="1" customWidth="1"/>
    <col min="10586" max="10586" width="34.421875" style="123" customWidth="1"/>
    <col min="10587" max="10587" width="14.28125" style="123" customWidth="1"/>
    <col min="10588" max="10588" width="15.7109375" style="123" customWidth="1"/>
    <col min="10589" max="10589" width="12.421875" style="123" bestFit="1" customWidth="1"/>
    <col min="10590" max="10590" width="14.140625" style="123" bestFit="1" customWidth="1"/>
    <col min="10591" max="10591" width="12.00390625" style="123" customWidth="1"/>
    <col min="10592" max="10593" width="10.8515625" style="123" customWidth="1"/>
    <col min="10594" max="10594" width="14.28125" style="123" customWidth="1"/>
    <col min="10595" max="10595" width="10.00390625" style="123" bestFit="1" customWidth="1"/>
    <col min="10596" max="10597" width="12.28125" style="123" bestFit="1" customWidth="1"/>
    <col min="10598" max="10598" width="14.140625" style="123" customWidth="1"/>
    <col min="10599" max="10599" width="15.140625" style="123" customWidth="1"/>
    <col min="10600" max="10600" width="11.421875" style="123" customWidth="1"/>
    <col min="10601" max="10601" width="10.8515625" style="123" customWidth="1"/>
    <col min="10602" max="10604" width="11.421875" style="123" customWidth="1"/>
    <col min="10605" max="10605" width="13.8515625" style="123" customWidth="1"/>
    <col min="10606" max="10609" width="11.421875" style="123" customWidth="1"/>
    <col min="10610" max="10610" width="10.8515625" style="123" customWidth="1"/>
    <col min="10611" max="10840" width="11.421875" style="123" customWidth="1"/>
    <col min="10841" max="10841" width="11.421875" style="123" bestFit="1" customWidth="1"/>
    <col min="10842" max="10842" width="34.421875" style="123" customWidth="1"/>
    <col min="10843" max="10843" width="14.28125" style="123" customWidth="1"/>
    <col min="10844" max="10844" width="15.7109375" style="123" customWidth="1"/>
    <col min="10845" max="10845" width="12.421875" style="123" bestFit="1" customWidth="1"/>
    <col min="10846" max="10846" width="14.140625" style="123" bestFit="1" customWidth="1"/>
    <col min="10847" max="10847" width="12.00390625" style="123" customWidth="1"/>
    <col min="10848" max="10849" width="10.8515625" style="123" customWidth="1"/>
    <col min="10850" max="10850" width="14.28125" style="123" customWidth="1"/>
    <col min="10851" max="10851" width="10.00390625" style="123" bestFit="1" customWidth="1"/>
    <col min="10852" max="10853" width="12.28125" style="123" bestFit="1" customWidth="1"/>
    <col min="10854" max="10854" width="14.140625" style="123" customWidth="1"/>
    <col min="10855" max="10855" width="15.140625" style="123" customWidth="1"/>
    <col min="10856" max="10856" width="11.421875" style="123" customWidth="1"/>
    <col min="10857" max="10857" width="10.8515625" style="123" customWidth="1"/>
    <col min="10858" max="10860" width="11.421875" style="123" customWidth="1"/>
    <col min="10861" max="10861" width="13.8515625" style="123" customWidth="1"/>
    <col min="10862" max="10865" width="11.421875" style="123" customWidth="1"/>
    <col min="10866" max="10866" width="10.8515625" style="123" customWidth="1"/>
    <col min="10867" max="11096" width="11.421875" style="123" customWidth="1"/>
    <col min="11097" max="11097" width="11.421875" style="123" bestFit="1" customWidth="1"/>
    <col min="11098" max="11098" width="34.421875" style="123" customWidth="1"/>
    <col min="11099" max="11099" width="14.28125" style="123" customWidth="1"/>
    <col min="11100" max="11100" width="15.7109375" style="123" customWidth="1"/>
    <col min="11101" max="11101" width="12.421875" style="123" bestFit="1" customWidth="1"/>
    <col min="11102" max="11102" width="14.140625" style="123" bestFit="1" customWidth="1"/>
    <col min="11103" max="11103" width="12.00390625" style="123" customWidth="1"/>
    <col min="11104" max="11105" width="10.8515625" style="123" customWidth="1"/>
    <col min="11106" max="11106" width="14.28125" style="123" customWidth="1"/>
    <col min="11107" max="11107" width="10.00390625" style="123" bestFit="1" customWidth="1"/>
    <col min="11108" max="11109" width="12.28125" style="123" bestFit="1" customWidth="1"/>
    <col min="11110" max="11110" width="14.140625" style="123" customWidth="1"/>
    <col min="11111" max="11111" width="15.140625" style="123" customWidth="1"/>
    <col min="11112" max="11112" width="11.421875" style="123" customWidth="1"/>
    <col min="11113" max="11113" width="10.8515625" style="123" customWidth="1"/>
    <col min="11114" max="11116" width="11.421875" style="123" customWidth="1"/>
    <col min="11117" max="11117" width="13.8515625" style="123" customWidth="1"/>
    <col min="11118" max="11121" width="11.421875" style="123" customWidth="1"/>
    <col min="11122" max="11122" width="10.8515625" style="123" customWidth="1"/>
    <col min="11123" max="11352" width="11.421875" style="123" customWidth="1"/>
    <col min="11353" max="11353" width="11.421875" style="123" bestFit="1" customWidth="1"/>
    <col min="11354" max="11354" width="34.421875" style="123" customWidth="1"/>
    <col min="11355" max="11355" width="14.28125" style="123" customWidth="1"/>
    <col min="11356" max="11356" width="15.7109375" style="123" customWidth="1"/>
    <col min="11357" max="11357" width="12.421875" style="123" bestFit="1" customWidth="1"/>
    <col min="11358" max="11358" width="14.140625" style="123" bestFit="1" customWidth="1"/>
    <col min="11359" max="11359" width="12.00390625" style="123" customWidth="1"/>
    <col min="11360" max="11361" width="10.8515625" style="123" customWidth="1"/>
    <col min="11362" max="11362" width="14.28125" style="123" customWidth="1"/>
    <col min="11363" max="11363" width="10.00390625" style="123" bestFit="1" customWidth="1"/>
    <col min="11364" max="11365" width="12.28125" style="123" bestFit="1" customWidth="1"/>
    <col min="11366" max="11366" width="14.140625" style="123" customWidth="1"/>
    <col min="11367" max="11367" width="15.140625" style="123" customWidth="1"/>
    <col min="11368" max="11368" width="11.421875" style="123" customWidth="1"/>
    <col min="11369" max="11369" width="10.8515625" style="123" customWidth="1"/>
    <col min="11370" max="11372" width="11.421875" style="123" customWidth="1"/>
    <col min="11373" max="11373" width="13.8515625" style="123" customWidth="1"/>
    <col min="11374" max="11377" width="11.421875" style="123" customWidth="1"/>
    <col min="11378" max="11378" width="10.8515625" style="123" customWidth="1"/>
    <col min="11379" max="11608" width="11.421875" style="123" customWidth="1"/>
    <col min="11609" max="11609" width="11.421875" style="123" bestFit="1" customWidth="1"/>
    <col min="11610" max="11610" width="34.421875" style="123" customWidth="1"/>
    <col min="11611" max="11611" width="14.28125" style="123" customWidth="1"/>
    <col min="11612" max="11612" width="15.7109375" style="123" customWidth="1"/>
    <col min="11613" max="11613" width="12.421875" style="123" bestFit="1" customWidth="1"/>
    <col min="11614" max="11614" width="14.140625" style="123" bestFit="1" customWidth="1"/>
    <col min="11615" max="11615" width="12.00390625" style="123" customWidth="1"/>
    <col min="11616" max="11617" width="10.8515625" style="123" customWidth="1"/>
    <col min="11618" max="11618" width="14.28125" style="123" customWidth="1"/>
    <col min="11619" max="11619" width="10.00390625" style="123" bestFit="1" customWidth="1"/>
    <col min="11620" max="11621" width="12.28125" style="123" bestFit="1" customWidth="1"/>
    <col min="11622" max="11622" width="14.140625" style="123" customWidth="1"/>
    <col min="11623" max="11623" width="15.140625" style="123" customWidth="1"/>
    <col min="11624" max="11624" width="11.421875" style="123" customWidth="1"/>
    <col min="11625" max="11625" width="10.8515625" style="123" customWidth="1"/>
    <col min="11626" max="11628" width="11.421875" style="123" customWidth="1"/>
    <col min="11629" max="11629" width="13.8515625" style="123" customWidth="1"/>
    <col min="11630" max="11633" width="11.421875" style="123" customWidth="1"/>
    <col min="11634" max="11634" width="10.8515625" style="123" customWidth="1"/>
    <col min="11635" max="11864" width="11.421875" style="123" customWidth="1"/>
    <col min="11865" max="11865" width="11.421875" style="123" bestFit="1" customWidth="1"/>
    <col min="11866" max="11866" width="34.421875" style="123" customWidth="1"/>
    <col min="11867" max="11867" width="14.28125" style="123" customWidth="1"/>
    <col min="11868" max="11868" width="15.7109375" style="123" customWidth="1"/>
    <col min="11869" max="11869" width="12.421875" style="123" bestFit="1" customWidth="1"/>
    <col min="11870" max="11870" width="14.140625" style="123" bestFit="1" customWidth="1"/>
    <col min="11871" max="11871" width="12.00390625" style="123" customWidth="1"/>
    <col min="11872" max="11873" width="10.8515625" style="123" customWidth="1"/>
    <col min="11874" max="11874" width="14.28125" style="123" customWidth="1"/>
    <col min="11875" max="11875" width="10.00390625" style="123" bestFit="1" customWidth="1"/>
    <col min="11876" max="11877" width="12.28125" style="123" bestFit="1" customWidth="1"/>
    <col min="11878" max="11878" width="14.140625" style="123" customWidth="1"/>
    <col min="11879" max="11879" width="15.140625" style="123" customWidth="1"/>
    <col min="11880" max="11880" width="11.421875" style="123" customWidth="1"/>
    <col min="11881" max="11881" width="10.8515625" style="123" customWidth="1"/>
    <col min="11882" max="11884" width="11.421875" style="123" customWidth="1"/>
    <col min="11885" max="11885" width="13.8515625" style="123" customWidth="1"/>
    <col min="11886" max="11889" width="11.421875" style="123" customWidth="1"/>
    <col min="11890" max="11890" width="10.8515625" style="123" customWidth="1"/>
    <col min="11891" max="12120" width="11.421875" style="123" customWidth="1"/>
    <col min="12121" max="12121" width="11.421875" style="123" bestFit="1" customWidth="1"/>
    <col min="12122" max="12122" width="34.421875" style="123" customWidth="1"/>
    <col min="12123" max="12123" width="14.28125" style="123" customWidth="1"/>
    <col min="12124" max="12124" width="15.7109375" style="123" customWidth="1"/>
    <col min="12125" max="12125" width="12.421875" style="123" bestFit="1" customWidth="1"/>
    <col min="12126" max="12126" width="14.140625" style="123" bestFit="1" customWidth="1"/>
    <col min="12127" max="12127" width="12.00390625" style="123" customWidth="1"/>
    <col min="12128" max="12129" width="10.8515625" style="123" customWidth="1"/>
    <col min="12130" max="12130" width="14.28125" style="123" customWidth="1"/>
    <col min="12131" max="12131" width="10.00390625" style="123" bestFit="1" customWidth="1"/>
    <col min="12132" max="12133" width="12.28125" style="123" bestFit="1" customWidth="1"/>
    <col min="12134" max="12134" width="14.140625" style="123" customWidth="1"/>
    <col min="12135" max="12135" width="15.140625" style="123" customWidth="1"/>
    <col min="12136" max="12136" width="11.421875" style="123" customWidth="1"/>
    <col min="12137" max="12137" width="10.8515625" style="123" customWidth="1"/>
    <col min="12138" max="12140" width="11.421875" style="123" customWidth="1"/>
    <col min="12141" max="12141" width="13.8515625" style="123" customWidth="1"/>
    <col min="12142" max="12145" width="11.421875" style="123" customWidth="1"/>
    <col min="12146" max="12146" width="10.8515625" style="123" customWidth="1"/>
    <col min="12147" max="12376" width="11.421875" style="123" customWidth="1"/>
    <col min="12377" max="12377" width="11.421875" style="123" bestFit="1" customWidth="1"/>
    <col min="12378" max="12378" width="34.421875" style="123" customWidth="1"/>
    <col min="12379" max="12379" width="14.28125" style="123" customWidth="1"/>
    <col min="12380" max="12380" width="15.7109375" style="123" customWidth="1"/>
    <col min="12381" max="12381" width="12.421875" style="123" bestFit="1" customWidth="1"/>
    <col min="12382" max="12382" width="14.140625" style="123" bestFit="1" customWidth="1"/>
    <col min="12383" max="12383" width="12.00390625" style="123" customWidth="1"/>
    <col min="12384" max="12385" width="10.8515625" style="123" customWidth="1"/>
    <col min="12386" max="12386" width="14.28125" style="123" customWidth="1"/>
    <col min="12387" max="12387" width="10.00390625" style="123" bestFit="1" customWidth="1"/>
    <col min="12388" max="12389" width="12.28125" style="123" bestFit="1" customWidth="1"/>
    <col min="12390" max="12390" width="14.140625" style="123" customWidth="1"/>
    <col min="12391" max="12391" width="15.140625" style="123" customWidth="1"/>
    <col min="12392" max="12392" width="11.421875" style="123" customWidth="1"/>
    <col min="12393" max="12393" width="10.8515625" style="123" customWidth="1"/>
    <col min="12394" max="12396" width="11.421875" style="123" customWidth="1"/>
    <col min="12397" max="12397" width="13.8515625" style="123" customWidth="1"/>
    <col min="12398" max="12401" width="11.421875" style="123" customWidth="1"/>
    <col min="12402" max="12402" width="10.8515625" style="123" customWidth="1"/>
    <col min="12403" max="12632" width="11.421875" style="123" customWidth="1"/>
    <col min="12633" max="12633" width="11.421875" style="123" bestFit="1" customWidth="1"/>
    <col min="12634" max="12634" width="34.421875" style="123" customWidth="1"/>
    <col min="12635" max="12635" width="14.28125" style="123" customWidth="1"/>
    <col min="12636" max="12636" width="15.7109375" style="123" customWidth="1"/>
    <col min="12637" max="12637" width="12.421875" style="123" bestFit="1" customWidth="1"/>
    <col min="12638" max="12638" width="14.140625" style="123" bestFit="1" customWidth="1"/>
    <col min="12639" max="12639" width="12.00390625" style="123" customWidth="1"/>
    <col min="12640" max="12641" width="10.8515625" style="123" customWidth="1"/>
    <col min="12642" max="12642" width="14.28125" style="123" customWidth="1"/>
    <col min="12643" max="12643" width="10.00390625" style="123" bestFit="1" customWidth="1"/>
    <col min="12644" max="12645" width="12.28125" style="123" bestFit="1" customWidth="1"/>
    <col min="12646" max="12646" width="14.140625" style="123" customWidth="1"/>
    <col min="12647" max="12647" width="15.140625" style="123" customWidth="1"/>
    <col min="12648" max="12648" width="11.421875" style="123" customWidth="1"/>
    <col min="12649" max="12649" width="10.8515625" style="123" customWidth="1"/>
    <col min="12650" max="12652" width="11.421875" style="123" customWidth="1"/>
    <col min="12653" max="12653" width="13.8515625" style="123" customWidth="1"/>
    <col min="12654" max="12657" width="11.421875" style="123" customWidth="1"/>
    <col min="12658" max="12658" width="10.8515625" style="123" customWidth="1"/>
    <col min="12659" max="12888" width="11.421875" style="123" customWidth="1"/>
    <col min="12889" max="12889" width="11.421875" style="123" bestFit="1" customWidth="1"/>
    <col min="12890" max="12890" width="34.421875" style="123" customWidth="1"/>
    <col min="12891" max="12891" width="14.28125" style="123" customWidth="1"/>
    <col min="12892" max="12892" width="15.7109375" style="123" customWidth="1"/>
    <col min="12893" max="12893" width="12.421875" style="123" bestFit="1" customWidth="1"/>
    <col min="12894" max="12894" width="14.140625" style="123" bestFit="1" customWidth="1"/>
    <col min="12895" max="12895" width="12.00390625" style="123" customWidth="1"/>
    <col min="12896" max="12897" width="10.8515625" style="123" customWidth="1"/>
    <col min="12898" max="12898" width="14.28125" style="123" customWidth="1"/>
    <col min="12899" max="12899" width="10.00390625" style="123" bestFit="1" customWidth="1"/>
    <col min="12900" max="12901" width="12.28125" style="123" bestFit="1" customWidth="1"/>
    <col min="12902" max="12902" width="14.140625" style="123" customWidth="1"/>
    <col min="12903" max="12903" width="15.140625" style="123" customWidth="1"/>
    <col min="12904" max="12904" width="11.421875" style="123" customWidth="1"/>
    <col min="12905" max="12905" width="10.8515625" style="123" customWidth="1"/>
    <col min="12906" max="12908" width="11.421875" style="123" customWidth="1"/>
    <col min="12909" max="12909" width="13.8515625" style="123" customWidth="1"/>
    <col min="12910" max="12913" width="11.421875" style="123" customWidth="1"/>
    <col min="12914" max="12914" width="10.8515625" style="123" customWidth="1"/>
    <col min="12915" max="13144" width="11.421875" style="123" customWidth="1"/>
    <col min="13145" max="13145" width="11.421875" style="123" bestFit="1" customWidth="1"/>
    <col min="13146" max="13146" width="34.421875" style="123" customWidth="1"/>
    <col min="13147" max="13147" width="14.28125" style="123" customWidth="1"/>
    <col min="13148" max="13148" width="15.7109375" style="123" customWidth="1"/>
    <col min="13149" max="13149" width="12.421875" style="123" bestFit="1" customWidth="1"/>
    <col min="13150" max="13150" width="14.140625" style="123" bestFit="1" customWidth="1"/>
    <col min="13151" max="13151" width="12.00390625" style="123" customWidth="1"/>
    <col min="13152" max="13153" width="10.8515625" style="123" customWidth="1"/>
    <col min="13154" max="13154" width="14.28125" style="123" customWidth="1"/>
    <col min="13155" max="13155" width="10.00390625" style="123" bestFit="1" customWidth="1"/>
    <col min="13156" max="13157" width="12.28125" style="123" bestFit="1" customWidth="1"/>
    <col min="13158" max="13158" width="14.140625" style="123" customWidth="1"/>
    <col min="13159" max="13159" width="15.140625" style="123" customWidth="1"/>
    <col min="13160" max="13160" width="11.421875" style="123" customWidth="1"/>
    <col min="13161" max="13161" width="10.8515625" style="123" customWidth="1"/>
    <col min="13162" max="13164" width="11.421875" style="123" customWidth="1"/>
    <col min="13165" max="13165" width="13.8515625" style="123" customWidth="1"/>
    <col min="13166" max="13169" width="11.421875" style="123" customWidth="1"/>
    <col min="13170" max="13170" width="10.8515625" style="123" customWidth="1"/>
    <col min="13171" max="13400" width="11.421875" style="123" customWidth="1"/>
    <col min="13401" max="13401" width="11.421875" style="123" bestFit="1" customWidth="1"/>
    <col min="13402" max="13402" width="34.421875" style="123" customWidth="1"/>
    <col min="13403" max="13403" width="14.28125" style="123" customWidth="1"/>
    <col min="13404" max="13404" width="15.7109375" style="123" customWidth="1"/>
    <col min="13405" max="13405" width="12.421875" style="123" bestFit="1" customWidth="1"/>
    <col min="13406" max="13406" width="14.140625" style="123" bestFit="1" customWidth="1"/>
    <col min="13407" max="13407" width="12.00390625" style="123" customWidth="1"/>
    <col min="13408" max="13409" width="10.8515625" style="123" customWidth="1"/>
    <col min="13410" max="13410" width="14.28125" style="123" customWidth="1"/>
    <col min="13411" max="13411" width="10.00390625" style="123" bestFit="1" customWidth="1"/>
    <col min="13412" max="13413" width="12.28125" style="123" bestFit="1" customWidth="1"/>
    <col min="13414" max="13414" width="14.140625" style="123" customWidth="1"/>
    <col min="13415" max="13415" width="15.140625" style="123" customWidth="1"/>
    <col min="13416" max="13416" width="11.421875" style="123" customWidth="1"/>
    <col min="13417" max="13417" width="10.8515625" style="123" customWidth="1"/>
    <col min="13418" max="13420" width="11.421875" style="123" customWidth="1"/>
    <col min="13421" max="13421" width="13.8515625" style="123" customWidth="1"/>
    <col min="13422" max="13425" width="11.421875" style="123" customWidth="1"/>
    <col min="13426" max="13426" width="10.8515625" style="123" customWidth="1"/>
    <col min="13427" max="16384" width="11.421875" style="123" customWidth="1"/>
  </cols>
  <sheetData>
    <row r="1" spans="1:12" ht="24" customHeight="1">
      <c r="A1" s="229" t="s">
        <v>396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29" s="3" customFormat="1" ht="90.75" customHeight="1">
      <c r="A2" s="125" t="s">
        <v>15</v>
      </c>
      <c r="B2" s="125" t="s">
        <v>16</v>
      </c>
      <c r="C2" s="90" t="s">
        <v>367</v>
      </c>
      <c r="D2" s="91" t="s">
        <v>324</v>
      </c>
      <c r="E2" s="91" t="s">
        <v>10</v>
      </c>
      <c r="F2" s="91" t="s">
        <v>11</v>
      </c>
      <c r="G2" s="91" t="s">
        <v>361</v>
      </c>
      <c r="H2" s="91" t="s">
        <v>362</v>
      </c>
      <c r="I2" s="91" t="s">
        <v>17</v>
      </c>
      <c r="J2" s="91" t="s">
        <v>325</v>
      </c>
      <c r="K2" s="91" t="s">
        <v>13</v>
      </c>
      <c r="L2" s="94" t="s">
        <v>368</v>
      </c>
      <c r="M2" s="95" t="s">
        <v>324</v>
      </c>
      <c r="N2" s="95" t="s">
        <v>10</v>
      </c>
      <c r="O2" s="95" t="s">
        <v>11</v>
      </c>
      <c r="P2" s="95" t="s">
        <v>361</v>
      </c>
      <c r="Q2" s="95" t="s">
        <v>362</v>
      </c>
      <c r="R2" s="95" t="s">
        <v>17</v>
      </c>
      <c r="S2" s="95" t="s">
        <v>325</v>
      </c>
      <c r="T2" s="95" t="s">
        <v>13</v>
      </c>
      <c r="U2" s="92" t="s">
        <v>369</v>
      </c>
      <c r="V2" s="93" t="s">
        <v>324</v>
      </c>
      <c r="W2" s="93" t="s">
        <v>10</v>
      </c>
      <c r="X2" s="93" t="s">
        <v>11</v>
      </c>
      <c r="Y2" s="93" t="s">
        <v>361</v>
      </c>
      <c r="Z2" s="93" t="s">
        <v>362</v>
      </c>
      <c r="AA2" s="93" t="s">
        <v>17</v>
      </c>
      <c r="AB2" s="93" t="s">
        <v>325</v>
      </c>
      <c r="AC2" s="162" t="s">
        <v>13</v>
      </c>
    </row>
    <row r="3" spans="1:29" ht="12.75">
      <c r="A3" s="131"/>
      <c r="B3" s="132"/>
      <c r="C3" s="133"/>
      <c r="D3" s="133"/>
      <c r="E3" s="133"/>
      <c r="F3" s="133"/>
      <c r="G3" s="133"/>
      <c r="H3" s="134"/>
      <c r="I3" s="133"/>
      <c r="J3" s="133"/>
      <c r="K3" s="133"/>
      <c r="L3" s="133"/>
      <c r="M3" s="133"/>
      <c r="N3" s="133"/>
      <c r="O3" s="133"/>
      <c r="P3" s="133"/>
      <c r="Q3" s="134"/>
      <c r="R3" s="133"/>
      <c r="S3" s="133"/>
      <c r="T3" s="133"/>
      <c r="U3" s="133"/>
      <c r="V3" s="133"/>
      <c r="W3" s="133"/>
      <c r="X3" s="133"/>
      <c r="Y3" s="133"/>
      <c r="Z3" s="134"/>
      <c r="AA3" s="133"/>
      <c r="AB3" s="133"/>
      <c r="AC3" s="163"/>
    </row>
    <row r="4" spans="1:29" s="3" customFormat="1" ht="12.75">
      <c r="A4" s="131"/>
      <c r="B4" s="135" t="s">
        <v>363</v>
      </c>
      <c r="C4" s="136"/>
      <c r="D4" s="136"/>
      <c r="E4" s="136"/>
      <c r="F4" s="136"/>
      <c r="G4" s="136"/>
      <c r="H4" s="137"/>
      <c r="I4" s="136"/>
      <c r="J4" s="136"/>
      <c r="K4" s="136"/>
      <c r="L4" s="136"/>
      <c r="M4" s="136"/>
      <c r="N4" s="136"/>
      <c r="O4" s="136"/>
      <c r="P4" s="136"/>
      <c r="Q4" s="137"/>
      <c r="R4" s="136"/>
      <c r="S4" s="136"/>
      <c r="T4" s="136"/>
      <c r="U4" s="136"/>
      <c r="V4" s="136"/>
      <c r="W4" s="136"/>
      <c r="X4" s="136"/>
      <c r="Y4" s="136"/>
      <c r="Z4" s="137"/>
      <c r="AA4" s="136"/>
      <c r="AB4" s="136"/>
      <c r="AC4" s="164"/>
    </row>
    <row r="5" spans="1:29" ht="12.75">
      <c r="A5" s="131"/>
      <c r="B5" s="132"/>
      <c r="C5" s="133"/>
      <c r="D5" s="133"/>
      <c r="E5" s="133"/>
      <c r="F5" s="133"/>
      <c r="G5" s="133"/>
      <c r="H5" s="134"/>
      <c r="I5" s="133"/>
      <c r="J5" s="133"/>
      <c r="K5" s="133"/>
      <c r="L5" s="133"/>
      <c r="M5" s="133"/>
      <c r="N5" s="133"/>
      <c r="O5" s="133"/>
      <c r="P5" s="133"/>
      <c r="Q5" s="134"/>
      <c r="R5" s="133"/>
      <c r="S5" s="133"/>
      <c r="T5" s="133"/>
      <c r="U5" s="133"/>
      <c r="V5" s="133"/>
      <c r="W5" s="133"/>
      <c r="X5" s="133"/>
      <c r="Y5" s="133"/>
      <c r="Z5" s="134"/>
      <c r="AA5" s="133"/>
      <c r="AB5" s="133"/>
      <c r="AC5" s="163"/>
    </row>
    <row r="6" spans="1:29" s="3" customFormat="1" ht="25.5">
      <c r="A6" s="138" t="s">
        <v>36</v>
      </c>
      <c r="B6" s="139" t="s">
        <v>326</v>
      </c>
      <c r="C6" s="136"/>
      <c r="D6" s="136"/>
      <c r="E6" s="136"/>
      <c r="F6" s="136"/>
      <c r="G6" s="136"/>
      <c r="H6" s="137"/>
      <c r="I6" s="136"/>
      <c r="J6" s="136"/>
      <c r="K6" s="136"/>
      <c r="L6" s="136"/>
      <c r="M6" s="136"/>
      <c r="N6" s="136"/>
      <c r="O6" s="136"/>
      <c r="P6" s="136"/>
      <c r="Q6" s="137"/>
      <c r="R6" s="136"/>
      <c r="S6" s="136"/>
      <c r="T6" s="136"/>
      <c r="U6" s="136"/>
      <c r="V6" s="136"/>
      <c r="W6" s="136"/>
      <c r="X6" s="136"/>
      <c r="Y6" s="136"/>
      <c r="Z6" s="137"/>
      <c r="AA6" s="136"/>
      <c r="AB6" s="136"/>
      <c r="AC6" s="164"/>
    </row>
    <row r="7" spans="1:29" s="3" customFormat="1" ht="17.25" customHeight="1">
      <c r="A7" s="140" t="s">
        <v>35</v>
      </c>
      <c r="B7" s="141" t="s">
        <v>327</v>
      </c>
      <c r="C7" s="142">
        <f>SUM(D7:K7)</f>
        <v>8843101.81</v>
      </c>
      <c r="D7" s="142">
        <f aca="true" t="shared" si="0" ref="D7:K7">D9+D17+D47+D52+D63</f>
        <v>775000</v>
      </c>
      <c r="E7" s="142">
        <f t="shared" si="0"/>
        <v>65000</v>
      </c>
      <c r="F7" s="142">
        <f t="shared" si="0"/>
        <v>360000</v>
      </c>
      <c r="G7" s="142">
        <f t="shared" si="0"/>
        <v>56359.44</v>
      </c>
      <c r="H7" s="142">
        <f t="shared" si="0"/>
        <v>7577330.960000001</v>
      </c>
      <c r="I7" s="142">
        <f t="shared" si="0"/>
        <v>0</v>
      </c>
      <c r="J7" s="142">
        <f t="shared" si="0"/>
        <v>9411.41</v>
      </c>
      <c r="K7" s="142">
        <f t="shared" si="0"/>
        <v>0</v>
      </c>
      <c r="L7" s="142">
        <f>SUM(M7:T7)</f>
        <v>8812351.81</v>
      </c>
      <c r="M7" s="142">
        <f aca="true" t="shared" si="1" ref="M7:T7">M9+M17+M47+M52+M63</f>
        <v>775000</v>
      </c>
      <c r="N7" s="142">
        <f t="shared" si="1"/>
        <v>73000</v>
      </c>
      <c r="O7" s="142">
        <f t="shared" si="1"/>
        <v>360000</v>
      </c>
      <c r="P7" s="142">
        <f t="shared" si="1"/>
        <v>56359.44</v>
      </c>
      <c r="Q7" s="142">
        <f t="shared" si="1"/>
        <v>7543580.960000001</v>
      </c>
      <c r="R7" s="142">
        <f t="shared" si="1"/>
        <v>0</v>
      </c>
      <c r="S7" s="142">
        <f t="shared" si="1"/>
        <v>4411.41</v>
      </c>
      <c r="T7" s="142">
        <f t="shared" si="1"/>
        <v>0</v>
      </c>
      <c r="U7" s="142">
        <f>SUM(V7:AC7)</f>
        <v>8812351.81</v>
      </c>
      <c r="V7" s="142">
        <f aca="true" t="shared" si="2" ref="V7:AC7">V9+V17+V47+V52+V63</f>
        <v>775000</v>
      </c>
      <c r="W7" s="142">
        <f t="shared" si="2"/>
        <v>73000</v>
      </c>
      <c r="X7" s="142">
        <f t="shared" si="2"/>
        <v>360000</v>
      </c>
      <c r="Y7" s="142">
        <f t="shared" si="2"/>
        <v>56359.44</v>
      </c>
      <c r="Z7" s="142">
        <f t="shared" si="2"/>
        <v>7543580.960000001</v>
      </c>
      <c r="AA7" s="142">
        <f t="shared" si="2"/>
        <v>0</v>
      </c>
      <c r="AB7" s="142">
        <f t="shared" si="2"/>
        <v>4411.41</v>
      </c>
      <c r="AC7" s="142">
        <f t="shared" si="2"/>
        <v>0</v>
      </c>
    </row>
    <row r="8" spans="1:29" s="3" customFormat="1" ht="12.75">
      <c r="A8" s="131">
        <v>3</v>
      </c>
      <c r="B8" s="143" t="s">
        <v>328</v>
      </c>
      <c r="C8" s="136">
        <f>SUM(D8:K8)</f>
        <v>8546801.97</v>
      </c>
      <c r="D8" s="136">
        <f aca="true" t="shared" si="3" ref="D8:K8">D9+D17+D47</f>
        <v>775000</v>
      </c>
      <c r="E8" s="136">
        <f t="shared" si="3"/>
        <v>29000</v>
      </c>
      <c r="F8" s="136">
        <f t="shared" si="3"/>
        <v>341028.76</v>
      </c>
      <c r="G8" s="136">
        <f t="shared" si="3"/>
        <v>56359.44</v>
      </c>
      <c r="H8" s="136">
        <f t="shared" si="3"/>
        <v>7343413.7700000005</v>
      </c>
      <c r="I8" s="136">
        <f t="shared" si="3"/>
        <v>0</v>
      </c>
      <c r="J8" s="136">
        <f t="shared" si="3"/>
        <v>2000</v>
      </c>
      <c r="K8" s="136">
        <f t="shared" si="3"/>
        <v>0</v>
      </c>
      <c r="L8" s="136">
        <f>SUM(M8:T8)</f>
        <v>8565773.21</v>
      </c>
      <c r="M8" s="136">
        <f aca="true" t="shared" si="4" ref="M8:T8">M9+M17+M47</f>
        <v>775000</v>
      </c>
      <c r="N8" s="136">
        <f t="shared" si="4"/>
        <v>29000</v>
      </c>
      <c r="O8" s="136">
        <f t="shared" si="4"/>
        <v>360000</v>
      </c>
      <c r="P8" s="136">
        <f t="shared" si="4"/>
        <v>56359.44</v>
      </c>
      <c r="Q8" s="136">
        <f t="shared" si="4"/>
        <v>7343413.7700000005</v>
      </c>
      <c r="R8" s="136">
        <f t="shared" si="4"/>
        <v>0</v>
      </c>
      <c r="S8" s="136">
        <f t="shared" si="4"/>
        <v>2000</v>
      </c>
      <c r="T8" s="136">
        <f t="shared" si="4"/>
        <v>0</v>
      </c>
      <c r="U8" s="136">
        <f>SUM(V8:AC8)</f>
        <v>8565773.21</v>
      </c>
      <c r="V8" s="136">
        <f aca="true" t="shared" si="5" ref="V8:AC8">V9+V17+V47</f>
        <v>775000</v>
      </c>
      <c r="W8" s="136">
        <f t="shared" si="5"/>
        <v>29000</v>
      </c>
      <c r="X8" s="136">
        <f t="shared" si="5"/>
        <v>360000</v>
      </c>
      <c r="Y8" s="136">
        <f t="shared" si="5"/>
        <v>56359.44</v>
      </c>
      <c r="Z8" s="136">
        <f t="shared" si="5"/>
        <v>7343413.7700000005</v>
      </c>
      <c r="AA8" s="136">
        <f t="shared" si="5"/>
        <v>0</v>
      </c>
      <c r="AB8" s="136">
        <f t="shared" si="5"/>
        <v>2000</v>
      </c>
      <c r="AC8" s="136">
        <f t="shared" si="5"/>
        <v>0</v>
      </c>
    </row>
    <row r="9" spans="1:29" s="54" customFormat="1" ht="12.75">
      <c r="A9" s="144">
        <v>31</v>
      </c>
      <c r="B9" s="145" t="s">
        <v>18</v>
      </c>
      <c r="C9" s="137">
        <f aca="true" t="shared" si="6" ref="C9:C64">SUM(D9:K9)</f>
        <v>7211770.250000001</v>
      </c>
      <c r="D9" s="137">
        <f>SUM(D10:D16)</f>
        <v>0</v>
      </c>
      <c r="E9" s="137">
        <f aca="true" t="shared" si="7" ref="E9:K9">SUM(E10:E16)</f>
        <v>10000</v>
      </c>
      <c r="F9" s="137">
        <f t="shared" si="7"/>
        <v>0</v>
      </c>
      <c r="G9" s="137">
        <f>SUM(G10:G16)</f>
        <v>49159.44</v>
      </c>
      <c r="H9" s="137">
        <f>SUM(H10:H16)</f>
        <v>7152610.8100000005</v>
      </c>
      <c r="I9" s="137">
        <f t="shared" si="7"/>
        <v>0</v>
      </c>
      <c r="J9" s="137">
        <f t="shared" si="7"/>
        <v>0</v>
      </c>
      <c r="K9" s="137">
        <f t="shared" si="7"/>
        <v>0</v>
      </c>
      <c r="L9" s="137">
        <f aca="true" t="shared" si="8" ref="L9:L45">SUM(M9:T9)</f>
        <v>7211770.250000001</v>
      </c>
      <c r="M9" s="137">
        <f>SUM(M10:M16)</f>
        <v>0</v>
      </c>
      <c r="N9" s="137">
        <f aca="true" t="shared" si="9" ref="N9:O9">SUM(N10:N16)</f>
        <v>10000</v>
      </c>
      <c r="O9" s="137">
        <f t="shared" si="9"/>
        <v>0</v>
      </c>
      <c r="P9" s="137">
        <f>SUM(P10:P16)</f>
        <v>49159.44</v>
      </c>
      <c r="Q9" s="137">
        <f>SUM(Q10:Q16)</f>
        <v>7152610.8100000005</v>
      </c>
      <c r="R9" s="137">
        <f aca="true" t="shared" si="10" ref="R9:T9">SUM(R10:R16)</f>
        <v>0</v>
      </c>
      <c r="S9" s="137">
        <f t="shared" si="10"/>
        <v>0</v>
      </c>
      <c r="T9" s="137">
        <f t="shared" si="10"/>
        <v>0</v>
      </c>
      <c r="U9" s="137">
        <f aca="true" t="shared" si="11" ref="U9:U45">SUM(V9:AC9)</f>
        <v>7211770.250000001</v>
      </c>
      <c r="V9" s="137">
        <f>SUM(V10:V16)</f>
        <v>0</v>
      </c>
      <c r="W9" s="137">
        <f aca="true" t="shared" si="12" ref="W9:X9">SUM(W10:W16)</f>
        <v>10000</v>
      </c>
      <c r="X9" s="137">
        <f t="shared" si="12"/>
        <v>0</v>
      </c>
      <c r="Y9" s="137">
        <f>SUM(Y10:Y16)</f>
        <v>49159.44</v>
      </c>
      <c r="Z9" s="137">
        <f>SUM(Z10:Z16)</f>
        <v>7152610.8100000005</v>
      </c>
      <c r="AA9" s="137">
        <f aca="true" t="shared" si="13" ref="AA9:AC9">SUM(AA10:AA16)</f>
        <v>0</v>
      </c>
      <c r="AB9" s="137">
        <f t="shared" si="13"/>
        <v>0</v>
      </c>
      <c r="AC9" s="137">
        <f t="shared" si="13"/>
        <v>0</v>
      </c>
    </row>
    <row r="10" spans="1:29" ht="12.75">
      <c r="A10" s="146">
        <v>3111</v>
      </c>
      <c r="B10" s="132" t="s">
        <v>329</v>
      </c>
      <c r="C10" s="136">
        <f t="shared" si="6"/>
        <v>5841470.5</v>
      </c>
      <c r="D10" s="133"/>
      <c r="E10" s="133"/>
      <c r="F10" s="133"/>
      <c r="G10" s="133">
        <v>42196.92</v>
      </c>
      <c r="H10" s="134">
        <v>5799273.58</v>
      </c>
      <c r="I10" s="133"/>
      <c r="J10" s="133"/>
      <c r="K10" s="133"/>
      <c r="L10" s="136">
        <f t="shared" si="8"/>
        <v>5841470.5</v>
      </c>
      <c r="M10" s="133"/>
      <c r="N10" s="133"/>
      <c r="O10" s="133"/>
      <c r="P10" s="133">
        <v>42196.92</v>
      </c>
      <c r="Q10" s="134">
        <v>5799273.58</v>
      </c>
      <c r="R10" s="133"/>
      <c r="S10" s="133"/>
      <c r="T10" s="133"/>
      <c r="U10" s="136">
        <f t="shared" si="11"/>
        <v>5841470.5</v>
      </c>
      <c r="V10" s="133"/>
      <c r="W10" s="133"/>
      <c r="X10" s="133"/>
      <c r="Y10" s="133">
        <v>42196.92</v>
      </c>
      <c r="Z10" s="134">
        <v>5799273.58</v>
      </c>
      <c r="AA10" s="133"/>
      <c r="AB10" s="133"/>
      <c r="AC10" s="133"/>
    </row>
    <row r="11" spans="1:29" ht="12.75">
      <c r="A11" s="146">
        <v>3113</v>
      </c>
      <c r="B11" s="132" t="s">
        <v>54</v>
      </c>
      <c r="C11" s="136">
        <f t="shared" si="6"/>
        <v>48000</v>
      </c>
      <c r="D11" s="133"/>
      <c r="E11" s="133"/>
      <c r="F11" s="133"/>
      <c r="G11" s="133"/>
      <c r="H11" s="134">
        <v>48000</v>
      </c>
      <c r="I11" s="133"/>
      <c r="J11" s="133"/>
      <c r="K11" s="133"/>
      <c r="L11" s="136">
        <f t="shared" si="8"/>
        <v>48000</v>
      </c>
      <c r="M11" s="133"/>
      <c r="N11" s="133"/>
      <c r="O11" s="133"/>
      <c r="P11" s="133"/>
      <c r="Q11" s="134">
        <v>48000</v>
      </c>
      <c r="R11" s="133"/>
      <c r="S11" s="133"/>
      <c r="T11" s="133"/>
      <c r="U11" s="136">
        <f t="shared" si="11"/>
        <v>48000</v>
      </c>
      <c r="V11" s="133"/>
      <c r="W11" s="133"/>
      <c r="X11" s="133"/>
      <c r="Y11" s="133"/>
      <c r="Z11" s="134">
        <v>48000</v>
      </c>
      <c r="AA11" s="133"/>
      <c r="AB11" s="133"/>
      <c r="AC11" s="133"/>
    </row>
    <row r="12" spans="1:29" ht="12.75">
      <c r="A12" s="146">
        <v>3114</v>
      </c>
      <c r="B12" s="132" t="s">
        <v>56</v>
      </c>
      <c r="C12" s="136">
        <f t="shared" si="6"/>
        <v>49676.67</v>
      </c>
      <c r="D12" s="133"/>
      <c r="E12" s="133"/>
      <c r="F12" s="133"/>
      <c r="G12" s="133"/>
      <c r="H12" s="134">
        <v>49676.67</v>
      </c>
      <c r="I12" s="133"/>
      <c r="J12" s="133"/>
      <c r="K12" s="133"/>
      <c r="L12" s="136">
        <f t="shared" si="8"/>
        <v>49676.67</v>
      </c>
      <c r="M12" s="133"/>
      <c r="N12" s="133"/>
      <c r="O12" s="133"/>
      <c r="P12" s="133"/>
      <c r="Q12" s="134">
        <v>49676.67</v>
      </c>
      <c r="R12" s="133"/>
      <c r="S12" s="133"/>
      <c r="T12" s="133"/>
      <c r="U12" s="136">
        <f t="shared" si="11"/>
        <v>49676.67</v>
      </c>
      <c r="V12" s="133"/>
      <c r="W12" s="133"/>
      <c r="X12" s="133"/>
      <c r="Y12" s="133"/>
      <c r="Z12" s="134">
        <v>49676.67</v>
      </c>
      <c r="AA12" s="133"/>
      <c r="AB12" s="133"/>
      <c r="AC12" s="133"/>
    </row>
    <row r="13" spans="1:29" ht="12.75">
      <c r="A13" s="146">
        <v>3121</v>
      </c>
      <c r="B13" s="132" t="s">
        <v>20</v>
      </c>
      <c r="C13" s="136">
        <f t="shared" si="6"/>
        <v>290000</v>
      </c>
      <c r="D13" s="133"/>
      <c r="E13" s="133">
        <v>10000</v>
      </c>
      <c r="F13" s="133"/>
      <c r="G13" s="133"/>
      <c r="H13" s="134">
        <v>280000</v>
      </c>
      <c r="I13" s="133"/>
      <c r="J13" s="133"/>
      <c r="K13" s="133"/>
      <c r="L13" s="136">
        <f t="shared" si="8"/>
        <v>290000</v>
      </c>
      <c r="M13" s="133"/>
      <c r="N13" s="133">
        <v>10000</v>
      </c>
      <c r="O13" s="133"/>
      <c r="P13" s="133"/>
      <c r="Q13" s="134">
        <v>280000</v>
      </c>
      <c r="R13" s="133"/>
      <c r="S13" s="133"/>
      <c r="T13" s="133"/>
      <c r="U13" s="136">
        <f t="shared" si="11"/>
        <v>290000</v>
      </c>
      <c r="V13" s="133"/>
      <c r="W13" s="133">
        <v>10000</v>
      </c>
      <c r="X13" s="133"/>
      <c r="Y13" s="133"/>
      <c r="Z13" s="134">
        <v>280000</v>
      </c>
      <c r="AA13" s="133"/>
      <c r="AB13" s="133"/>
      <c r="AC13" s="133"/>
    </row>
    <row r="14" spans="1:29" ht="12.75">
      <c r="A14" s="146">
        <v>3131</v>
      </c>
      <c r="B14" s="132" t="s">
        <v>330</v>
      </c>
      <c r="C14" s="136">
        <f t="shared" si="6"/>
        <v>0</v>
      </c>
      <c r="D14" s="133"/>
      <c r="E14" s="133"/>
      <c r="F14" s="133"/>
      <c r="G14" s="133"/>
      <c r="H14" s="134"/>
      <c r="I14" s="133"/>
      <c r="J14" s="133"/>
      <c r="K14" s="133"/>
      <c r="L14" s="136">
        <f t="shared" si="8"/>
        <v>0</v>
      </c>
      <c r="M14" s="133"/>
      <c r="N14" s="133"/>
      <c r="O14" s="133"/>
      <c r="P14" s="133"/>
      <c r="Q14" s="134"/>
      <c r="R14" s="133"/>
      <c r="S14" s="133"/>
      <c r="T14" s="133"/>
      <c r="U14" s="136">
        <f t="shared" si="11"/>
        <v>0</v>
      </c>
      <c r="V14" s="133"/>
      <c r="W14" s="133"/>
      <c r="X14" s="133"/>
      <c r="Y14" s="133"/>
      <c r="Z14" s="134"/>
      <c r="AA14" s="133"/>
      <c r="AB14" s="133"/>
      <c r="AC14" s="133"/>
    </row>
    <row r="15" spans="1:29" ht="25.5">
      <c r="A15" s="146">
        <v>3132</v>
      </c>
      <c r="B15" s="132" t="s">
        <v>41</v>
      </c>
      <c r="C15" s="136">
        <f t="shared" si="6"/>
        <v>982623.0800000001</v>
      </c>
      <c r="D15" s="133"/>
      <c r="E15" s="133"/>
      <c r="F15" s="133"/>
      <c r="G15" s="133">
        <v>6962.52</v>
      </c>
      <c r="H15" s="134">
        <v>975660.56</v>
      </c>
      <c r="I15" s="133"/>
      <c r="J15" s="133"/>
      <c r="K15" s="133"/>
      <c r="L15" s="136">
        <f t="shared" si="8"/>
        <v>982623.0800000001</v>
      </c>
      <c r="M15" s="133"/>
      <c r="N15" s="133"/>
      <c r="O15" s="133"/>
      <c r="P15" s="133">
        <v>6962.52</v>
      </c>
      <c r="Q15" s="134">
        <v>975660.56</v>
      </c>
      <c r="R15" s="133"/>
      <c r="S15" s="133"/>
      <c r="T15" s="133"/>
      <c r="U15" s="136">
        <f t="shared" si="11"/>
        <v>982623.0800000001</v>
      </c>
      <c r="V15" s="133"/>
      <c r="W15" s="133"/>
      <c r="X15" s="133"/>
      <c r="Y15" s="133">
        <v>6962.52</v>
      </c>
      <c r="Z15" s="134">
        <v>975660.56</v>
      </c>
      <c r="AA15" s="133"/>
      <c r="AB15" s="133"/>
      <c r="AC15" s="133"/>
    </row>
    <row r="16" spans="1:29" ht="24">
      <c r="A16" s="147">
        <v>3133</v>
      </c>
      <c r="B16" s="148" t="s">
        <v>42</v>
      </c>
      <c r="C16" s="136">
        <f t="shared" si="6"/>
        <v>0</v>
      </c>
      <c r="D16" s="133"/>
      <c r="E16" s="133"/>
      <c r="F16" s="133"/>
      <c r="G16" s="133"/>
      <c r="H16" s="134"/>
      <c r="I16" s="133"/>
      <c r="J16" s="133"/>
      <c r="K16" s="133"/>
      <c r="L16" s="136">
        <f t="shared" si="8"/>
        <v>0</v>
      </c>
      <c r="M16" s="133"/>
      <c r="N16" s="133"/>
      <c r="O16" s="133"/>
      <c r="P16" s="133"/>
      <c r="Q16" s="134"/>
      <c r="R16" s="133"/>
      <c r="S16" s="133"/>
      <c r="T16" s="133"/>
      <c r="U16" s="136">
        <f t="shared" si="11"/>
        <v>0</v>
      </c>
      <c r="V16" s="133"/>
      <c r="W16" s="133"/>
      <c r="X16" s="133"/>
      <c r="Y16" s="133"/>
      <c r="Z16" s="134"/>
      <c r="AA16" s="133"/>
      <c r="AB16" s="133"/>
      <c r="AC16" s="133"/>
    </row>
    <row r="17" spans="1:29" s="54" customFormat="1" ht="12.75">
      <c r="A17" s="144">
        <v>32</v>
      </c>
      <c r="B17" s="145" t="s">
        <v>22</v>
      </c>
      <c r="C17" s="137">
        <f t="shared" si="6"/>
        <v>1332231.72</v>
      </c>
      <c r="D17" s="137">
        <f>SUM(D18:D46)</f>
        <v>772500</v>
      </c>
      <c r="E17" s="137">
        <f>SUM(E18:E46)</f>
        <v>18700</v>
      </c>
      <c r="F17" s="137">
        <f>SUM(F18:F46)</f>
        <v>341028.76</v>
      </c>
      <c r="G17" s="137">
        <f>SUM(G18:G46)</f>
        <v>7200</v>
      </c>
      <c r="H17" s="137">
        <f>SUM(H18:H46)</f>
        <v>190802.96</v>
      </c>
      <c r="I17" s="137">
        <f>SUM(I18:I45)</f>
        <v>0</v>
      </c>
      <c r="J17" s="137">
        <f>SUM(J18:J45)</f>
        <v>2000</v>
      </c>
      <c r="K17" s="137">
        <f>SUM(K18:K45)</f>
        <v>0</v>
      </c>
      <c r="L17" s="137">
        <f t="shared" si="8"/>
        <v>1351202.96</v>
      </c>
      <c r="M17" s="137">
        <f>SUM(M18:M46)</f>
        <v>772500</v>
      </c>
      <c r="N17" s="137">
        <f>SUM(N18:N46)</f>
        <v>18700</v>
      </c>
      <c r="O17" s="137">
        <f>SUM(O18:O46)</f>
        <v>360000</v>
      </c>
      <c r="P17" s="137">
        <f>SUM(P18:P46)</f>
        <v>7200</v>
      </c>
      <c r="Q17" s="137">
        <f>SUM(Q18:Q46)</f>
        <v>190802.96</v>
      </c>
      <c r="R17" s="137">
        <f>SUM(R18:R45)</f>
        <v>0</v>
      </c>
      <c r="S17" s="137">
        <f>SUM(S18:S45)</f>
        <v>2000</v>
      </c>
      <c r="T17" s="137">
        <f>SUM(T18:T45)</f>
        <v>0</v>
      </c>
      <c r="U17" s="137">
        <f t="shared" si="11"/>
        <v>1351202.96</v>
      </c>
      <c r="V17" s="137">
        <f>SUM(V18:V46)</f>
        <v>772500</v>
      </c>
      <c r="W17" s="137">
        <f>SUM(W18:W46)</f>
        <v>18700</v>
      </c>
      <c r="X17" s="137">
        <f>SUM(X18:X46)</f>
        <v>360000</v>
      </c>
      <c r="Y17" s="137">
        <f>SUM(Y18:Y46)</f>
        <v>7200</v>
      </c>
      <c r="Z17" s="137">
        <f>SUM(Z18:Z46)</f>
        <v>190802.96</v>
      </c>
      <c r="AA17" s="137">
        <f>SUM(AA18:AA45)</f>
        <v>0</v>
      </c>
      <c r="AB17" s="137">
        <f>SUM(AB18:AB45)</f>
        <v>2000</v>
      </c>
      <c r="AC17" s="137">
        <f>SUM(AC18:AC45)</f>
        <v>0</v>
      </c>
    </row>
    <row r="18" spans="1:29" s="3" customFormat="1" ht="12.75">
      <c r="A18" s="147">
        <v>3211</v>
      </c>
      <c r="B18" s="148" t="s">
        <v>63</v>
      </c>
      <c r="C18" s="136">
        <f t="shared" si="6"/>
        <v>27348</v>
      </c>
      <c r="D18" s="136">
        <v>20000</v>
      </c>
      <c r="E18" s="136">
        <v>7000</v>
      </c>
      <c r="F18" s="136"/>
      <c r="G18" s="136"/>
      <c r="H18" s="137">
        <v>348</v>
      </c>
      <c r="I18" s="136"/>
      <c r="J18" s="136"/>
      <c r="K18" s="136"/>
      <c r="L18" s="136">
        <f t="shared" si="8"/>
        <v>30348</v>
      </c>
      <c r="M18" s="136">
        <v>23000</v>
      </c>
      <c r="N18" s="136">
        <v>7000</v>
      </c>
      <c r="O18" s="136"/>
      <c r="P18" s="136"/>
      <c r="Q18" s="137">
        <v>348</v>
      </c>
      <c r="R18" s="136"/>
      <c r="S18" s="136"/>
      <c r="T18" s="136"/>
      <c r="U18" s="136">
        <f t="shared" si="11"/>
        <v>30348</v>
      </c>
      <c r="V18" s="136">
        <v>23000</v>
      </c>
      <c r="W18" s="136">
        <v>7000</v>
      </c>
      <c r="X18" s="136"/>
      <c r="Y18" s="136"/>
      <c r="Z18" s="137">
        <v>348</v>
      </c>
      <c r="AA18" s="136"/>
      <c r="AB18" s="136"/>
      <c r="AC18" s="136"/>
    </row>
    <row r="19" spans="1:29" s="3" customFormat="1" ht="24">
      <c r="A19" s="147">
        <v>3212</v>
      </c>
      <c r="B19" s="148" t="s">
        <v>65</v>
      </c>
      <c r="C19" s="136">
        <f t="shared" si="6"/>
        <v>152940</v>
      </c>
      <c r="D19" s="136"/>
      <c r="E19" s="136"/>
      <c r="F19" s="149"/>
      <c r="G19" s="149">
        <v>7200</v>
      </c>
      <c r="H19" s="137">
        <v>145740</v>
      </c>
      <c r="I19" s="136"/>
      <c r="J19" s="136"/>
      <c r="K19" s="136"/>
      <c r="L19" s="136">
        <f t="shared" si="8"/>
        <v>152940</v>
      </c>
      <c r="M19" s="136"/>
      <c r="N19" s="136"/>
      <c r="O19" s="149"/>
      <c r="P19" s="149">
        <v>7200</v>
      </c>
      <c r="Q19" s="137">
        <v>145740</v>
      </c>
      <c r="R19" s="136"/>
      <c r="S19" s="136"/>
      <c r="T19" s="136"/>
      <c r="U19" s="136">
        <f t="shared" si="11"/>
        <v>152940</v>
      </c>
      <c r="V19" s="136"/>
      <c r="W19" s="136"/>
      <c r="X19" s="149"/>
      <c r="Y19" s="149">
        <v>7200</v>
      </c>
      <c r="Z19" s="137">
        <v>145740</v>
      </c>
      <c r="AA19" s="136"/>
      <c r="AB19" s="136"/>
      <c r="AC19" s="136"/>
    </row>
    <row r="20" spans="1:29" s="3" customFormat="1" ht="12.75">
      <c r="A20" s="147">
        <v>3213</v>
      </c>
      <c r="B20" s="148" t="s">
        <v>67</v>
      </c>
      <c r="C20" s="136">
        <f t="shared" si="6"/>
        <v>4500</v>
      </c>
      <c r="D20" s="136">
        <v>3500</v>
      </c>
      <c r="E20" s="136">
        <v>1000</v>
      </c>
      <c r="F20" s="149"/>
      <c r="G20" s="149"/>
      <c r="H20" s="137"/>
      <c r="I20" s="136"/>
      <c r="J20" s="136"/>
      <c r="K20" s="136"/>
      <c r="L20" s="136">
        <f t="shared" si="8"/>
        <v>6500</v>
      </c>
      <c r="M20" s="136">
        <v>5500</v>
      </c>
      <c r="N20" s="136">
        <v>1000</v>
      </c>
      <c r="O20" s="149"/>
      <c r="P20" s="149"/>
      <c r="Q20" s="137"/>
      <c r="R20" s="136"/>
      <c r="S20" s="136"/>
      <c r="T20" s="136"/>
      <c r="U20" s="136">
        <f t="shared" si="11"/>
        <v>6500</v>
      </c>
      <c r="V20" s="136">
        <v>5500</v>
      </c>
      <c r="W20" s="136">
        <v>1000</v>
      </c>
      <c r="X20" s="149"/>
      <c r="Y20" s="149"/>
      <c r="Z20" s="137"/>
      <c r="AA20" s="136"/>
      <c r="AB20" s="136"/>
      <c r="AC20" s="136"/>
    </row>
    <row r="21" spans="1:29" s="3" customFormat="1" ht="12.75">
      <c r="A21" s="147">
        <v>3214</v>
      </c>
      <c r="B21" s="148" t="s">
        <v>69</v>
      </c>
      <c r="C21" s="136">
        <f t="shared" si="6"/>
        <v>10000</v>
      </c>
      <c r="D21" s="136">
        <v>10000</v>
      </c>
      <c r="E21" s="136"/>
      <c r="F21" s="149"/>
      <c r="G21" s="149"/>
      <c r="H21" s="137"/>
      <c r="I21" s="136"/>
      <c r="J21" s="136"/>
      <c r="K21" s="136"/>
      <c r="L21" s="136">
        <f t="shared" si="8"/>
        <v>10000</v>
      </c>
      <c r="M21" s="136">
        <v>10000</v>
      </c>
      <c r="N21" s="136"/>
      <c r="O21" s="149"/>
      <c r="P21" s="149"/>
      <c r="Q21" s="137"/>
      <c r="R21" s="136"/>
      <c r="S21" s="136"/>
      <c r="T21" s="136"/>
      <c r="U21" s="136">
        <f t="shared" si="11"/>
        <v>10000</v>
      </c>
      <c r="V21" s="136">
        <v>10000</v>
      </c>
      <c r="W21" s="136"/>
      <c r="X21" s="149"/>
      <c r="Y21" s="149"/>
      <c r="Z21" s="137"/>
      <c r="AA21" s="136"/>
      <c r="AB21" s="136"/>
      <c r="AC21" s="136"/>
    </row>
    <row r="22" spans="1:29" s="3" customFormat="1" ht="24">
      <c r="A22" s="147">
        <v>3221</v>
      </c>
      <c r="B22" s="148" t="s">
        <v>43</v>
      </c>
      <c r="C22" s="136">
        <f t="shared" si="6"/>
        <v>99475.82</v>
      </c>
      <c r="D22" s="136">
        <v>89475.82</v>
      </c>
      <c r="E22" s="136"/>
      <c r="F22" s="149">
        <v>10000</v>
      </c>
      <c r="G22" s="149"/>
      <c r="H22" s="137"/>
      <c r="I22" s="136"/>
      <c r="J22" s="136"/>
      <c r="K22" s="136"/>
      <c r="L22" s="136">
        <f t="shared" si="8"/>
        <v>99475.82</v>
      </c>
      <c r="M22" s="136">
        <v>89475.82</v>
      </c>
      <c r="N22" s="136"/>
      <c r="O22" s="149">
        <v>10000</v>
      </c>
      <c r="P22" s="149"/>
      <c r="Q22" s="137"/>
      <c r="R22" s="136"/>
      <c r="S22" s="136"/>
      <c r="T22" s="136"/>
      <c r="U22" s="136">
        <f t="shared" si="11"/>
        <v>99475.82</v>
      </c>
      <c r="V22" s="136">
        <v>89475.82</v>
      </c>
      <c r="W22" s="136"/>
      <c r="X22" s="149">
        <v>10000</v>
      </c>
      <c r="Y22" s="149"/>
      <c r="Z22" s="137"/>
      <c r="AA22" s="136"/>
      <c r="AB22" s="136"/>
      <c r="AC22" s="136"/>
    </row>
    <row r="23" spans="1:29" s="3" customFormat="1" ht="12.75">
      <c r="A23" s="147">
        <v>3222</v>
      </c>
      <c r="B23" s="148" t="s">
        <v>44</v>
      </c>
      <c r="C23" s="136">
        <f t="shared" si="6"/>
        <v>310428.76</v>
      </c>
      <c r="D23" s="136"/>
      <c r="E23" s="136"/>
      <c r="F23" s="149">
        <v>310428.76</v>
      </c>
      <c r="G23" s="149"/>
      <c r="H23" s="137"/>
      <c r="I23" s="136"/>
      <c r="J23" s="136"/>
      <c r="K23" s="136"/>
      <c r="L23" s="136">
        <f t="shared" si="8"/>
        <v>329400</v>
      </c>
      <c r="M23" s="136"/>
      <c r="N23" s="136"/>
      <c r="O23" s="149">
        <v>329400</v>
      </c>
      <c r="P23" s="149"/>
      <c r="Q23" s="137"/>
      <c r="R23" s="136"/>
      <c r="S23" s="136"/>
      <c r="T23" s="136"/>
      <c r="U23" s="136">
        <f t="shared" si="11"/>
        <v>329400</v>
      </c>
      <c r="V23" s="136"/>
      <c r="W23" s="136"/>
      <c r="X23" s="149">
        <v>329400</v>
      </c>
      <c r="Y23" s="149"/>
      <c r="Z23" s="137"/>
      <c r="AA23" s="136"/>
      <c r="AB23" s="136"/>
      <c r="AC23" s="136"/>
    </row>
    <row r="24" spans="1:29" ht="12.75">
      <c r="A24" s="147">
        <v>3223</v>
      </c>
      <c r="B24" s="148" t="s">
        <v>74</v>
      </c>
      <c r="C24" s="136">
        <f t="shared" si="6"/>
        <v>225300</v>
      </c>
      <c r="D24" s="136">
        <v>223000</v>
      </c>
      <c r="E24" s="136">
        <v>700</v>
      </c>
      <c r="F24" s="149">
        <v>1600</v>
      </c>
      <c r="G24" s="149"/>
      <c r="H24" s="137"/>
      <c r="I24" s="136"/>
      <c r="J24" s="136"/>
      <c r="K24" s="136"/>
      <c r="L24" s="136">
        <f t="shared" si="8"/>
        <v>225300</v>
      </c>
      <c r="M24" s="136">
        <v>223000</v>
      </c>
      <c r="N24" s="136">
        <v>700</v>
      </c>
      <c r="O24" s="149">
        <v>1600</v>
      </c>
      <c r="P24" s="149"/>
      <c r="Q24" s="137"/>
      <c r="R24" s="136"/>
      <c r="S24" s="136"/>
      <c r="T24" s="136"/>
      <c r="U24" s="136">
        <f t="shared" si="11"/>
        <v>225300</v>
      </c>
      <c r="V24" s="136">
        <v>223000</v>
      </c>
      <c r="W24" s="136">
        <v>700</v>
      </c>
      <c r="X24" s="149">
        <v>1600</v>
      </c>
      <c r="Y24" s="149"/>
      <c r="Z24" s="137"/>
      <c r="AA24" s="136"/>
      <c r="AB24" s="136"/>
      <c r="AC24" s="136"/>
    </row>
    <row r="25" spans="1:29" ht="24">
      <c r="A25" s="147">
        <v>3224</v>
      </c>
      <c r="B25" s="148" t="s">
        <v>76</v>
      </c>
      <c r="C25" s="136">
        <f t="shared" si="6"/>
        <v>57000</v>
      </c>
      <c r="D25" s="136">
        <v>52000</v>
      </c>
      <c r="E25" s="136"/>
      <c r="F25" s="149">
        <v>5000</v>
      </c>
      <c r="G25" s="149"/>
      <c r="H25" s="137"/>
      <c r="I25" s="136"/>
      <c r="J25" s="136"/>
      <c r="K25" s="136"/>
      <c r="L25" s="136">
        <f t="shared" si="8"/>
        <v>57000</v>
      </c>
      <c r="M25" s="136">
        <v>52000</v>
      </c>
      <c r="N25" s="136"/>
      <c r="O25" s="149">
        <v>5000</v>
      </c>
      <c r="P25" s="149"/>
      <c r="Q25" s="137"/>
      <c r="R25" s="136"/>
      <c r="S25" s="136"/>
      <c r="T25" s="136"/>
      <c r="U25" s="136">
        <f t="shared" si="11"/>
        <v>57000</v>
      </c>
      <c r="V25" s="136">
        <v>52000</v>
      </c>
      <c r="W25" s="136"/>
      <c r="X25" s="149">
        <v>5000</v>
      </c>
      <c r="Y25" s="149"/>
      <c r="Z25" s="137"/>
      <c r="AA25" s="136"/>
      <c r="AB25" s="136"/>
      <c r="AC25" s="136"/>
    </row>
    <row r="26" spans="1:29" ht="12.75">
      <c r="A26" s="147">
        <v>3225</v>
      </c>
      <c r="B26" s="148" t="s">
        <v>78</v>
      </c>
      <c r="C26" s="136">
        <f t="shared" si="6"/>
        <v>29000</v>
      </c>
      <c r="D26" s="133">
        <v>24000</v>
      </c>
      <c r="E26" s="133"/>
      <c r="F26" s="150">
        <v>5000</v>
      </c>
      <c r="G26" s="150"/>
      <c r="H26" s="134"/>
      <c r="I26" s="133"/>
      <c r="J26" s="133"/>
      <c r="K26" s="133"/>
      <c r="L26" s="136">
        <f t="shared" si="8"/>
        <v>29000</v>
      </c>
      <c r="M26" s="133">
        <v>24000</v>
      </c>
      <c r="N26" s="133"/>
      <c r="O26" s="150">
        <v>5000</v>
      </c>
      <c r="P26" s="150"/>
      <c r="Q26" s="134"/>
      <c r="R26" s="133"/>
      <c r="S26" s="133"/>
      <c r="T26" s="133"/>
      <c r="U26" s="136">
        <f t="shared" si="11"/>
        <v>29000</v>
      </c>
      <c r="V26" s="133">
        <v>24000</v>
      </c>
      <c r="W26" s="133"/>
      <c r="X26" s="150">
        <v>5000</v>
      </c>
      <c r="Y26" s="150"/>
      <c r="Z26" s="134"/>
      <c r="AA26" s="133"/>
      <c r="AB26" s="133"/>
      <c r="AC26" s="133"/>
    </row>
    <row r="27" spans="1:29" s="3" customFormat="1" ht="12.75">
      <c r="A27" s="147">
        <v>3226</v>
      </c>
      <c r="B27" s="148" t="s">
        <v>331</v>
      </c>
      <c r="C27" s="136">
        <f t="shared" si="6"/>
        <v>0</v>
      </c>
      <c r="D27" s="133"/>
      <c r="E27" s="133"/>
      <c r="F27" s="150"/>
      <c r="G27" s="150"/>
      <c r="H27" s="134"/>
      <c r="I27" s="133"/>
      <c r="J27" s="133"/>
      <c r="K27" s="133"/>
      <c r="L27" s="136">
        <f t="shared" si="8"/>
        <v>0</v>
      </c>
      <c r="M27" s="133"/>
      <c r="N27" s="133"/>
      <c r="O27" s="150"/>
      <c r="P27" s="150"/>
      <c r="Q27" s="134"/>
      <c r="R27" s="133"/>
      <c r="S27" s="133"/>
      <c r="T27" s="133"/>
      <c r="U27" s="136">
        <f t="shared" si="11"/>
        <v>0</v>
      </c>
      <c r="V27" s="133"/>
      <c r="W27" s="133"/>
      <c r="X27" s="150"/>
      <c r="Y27" s="150"/>
      <c r="Z27" s="134"/>
      <c r="AA27" s="133"/>
      <c r="AB27" s="133"/>
      <c r="AC27" s="133"/>
    </row>
    <row r="28" spans="1:29" s="3" customFormat="1" ht="12.75">
      <c r="A28" s="147">
        <v>3227</v>
      </c>
      <c r="B28" s="148" t="s">
        <v>80</v>
      </c>
      <c r="C28" s="136">
        <f t="shared" si="6"/>
        <v>7500</v>
      </c>
      <c r="D28" s="133">
        <v>4500</v>
      </c>
      <c r="E28" s="133"/>
      <c r="F28" s="150">
        <v>3000</v>
      </c>
      <c r="G28" s="150"/>
      <c r="H28" s="134"/>
      <c r="I28" s="133"/>
      <c r="J28" s="133"/>
      <c r="K28" s="133"/>
      <c r="L28" s="136">
        <f t="shared" si="8"/>
        <v>7500</v>
      </c>
      <c r="M28" s="133">
        <v>4500</v>
      </c>
      <c r="N28" s="133"/>
      <c r="O28" s="150">
        <v>3000</v>
      </c>
      <c r="P28" s="150"/>
      <c r="Q28" s="134"/>
      <c r="R28" s="133"/>
      <c r="S28" s="133"/>
      <c r="T28" s="133"/>
      <c r="U28" s="136">
        <f t="shared" si="11"/>
        <v>7500</v>
      </c>
      <c r="V28" s="133">
        <v>4500</v>
      </c>
      <c r="W28" s="133"/>
      <c r="X28" s="150">
        <v>3000</v>
      </c>
      <c r="Y28" s="150"/>
      <c r="Z28" s="134"/>
      <c r="AA28" s="133"/>
      <c r="AB28" s="133"/>
      <c r="AC28" s="133"/>
    </row>
    <row r="29" spans="1:29" s="3" customFormat="1" ht="12.75">
      <c r="A29" s="147">
        <v>3231</v>
      </c>
      <c r="B29" s="148" t="s">
        <v>83</v>
      </c>
      <c r="C29" s="136">
        <f t="shared" si="6"/>
        <v>91000</v>
      </c>
      <c r="D29" s="136">
        <v>91000</v>
      </c>
      <c r="E29" s="136"/>
      <c r="F29" s="136"/>
      <c r="G29" s="136"/>
      <c r="H29" s="137"/>
      <c r="I29" s="136"/>
      <c r="J29" s="136"/>
      <c r="K29" s="136"/>
      <c r="L29" s="136">
        <f t="shared" si="8"/>
        <v>91000</v>
      </c>
      <c r="M29" s="136">
        <v>91000</v>
      </c>
      <c r="N29" s="136"/>
      <c r="O29" s="136"/>
      <c r="P29" s="136"/>
      <c r="Q29" s="137"/>
      <c r="R29" s="136"/>
      <c r="S29" s="136"/>
      <c r="T29" s="136"/>
      <c r="U29" s="136">
        <f t="shared" si="11"/>
        <v>91000</v>
      </c>
      <c r="V29" s="136">
        <v>91000</v>
      </c>
      <c r="W29" s="136"/>
      <c r="X29" s="136"/>
      <c r="Y29" s="136"/>
      <c r="Z29" s="137"/>
      <c r="AA29" s="136"/>
      <c r="AB29" s="136"/>
      <c r="AC29" s="136"/>
    </row>
    <row r="30" spans="1:29" s="3" customFormat="1" ht="24">
      <c r="A30" s="147">
        <v>3232</v>
      </c>
      <c r="B30" s="148" t="s">
        <v>47</v>
      </c>
      <c r="C30" s="136">
        <f t="shared" si="6"/>
        <v>42579.41</v>
      </c>
      <c r="D30" s="136">
        <v>40579.41</v>
      </c>
      <c r="E30" s="136"/>
      <c r="F30" s="136"/>
      <c r="G30" s="136">
        <v>0</v>
      </c>
      <c r="H30" s="137"/>
      <c r="I30" s="136"/>
      <c r="J30" s="136">
        <v>2000</v>
      </c>
      <c r="K30" s="136"/>
      <c r="L30" s="136">
        <f t="shared" si="8"/>
        <v>42579.41</v>
      </c>
      <c r="M30" s="136">
        <v>40579.41</v>
      </c>
      <c r="N30" s="136"/>
      <c r="O30" s="136"/>
      <c r="P30" s="136">
        <v>0</v>
      </c>
      <c r="Q30" s="137"/>
      <c r="R30" s="136"/>
      <c r="S30" s="136">
        <v>2000</v>
      </c>
      <c r="T30" s="136"/>
      <c r="U30" s="136">
        <f t="shared" si="11"/>
        <v>42579.41</v>
      </c>
      <c r="V30" s="136">
        <v>40579.41</v>
      </c>
      <c r="W30" s="136"/>
      <c r="X30" s="136"/>
      <c r="Y30" s="136">
        <v>0</v>
      </c>
      <c r="Z30" s="137"/>
      <c r="AA30" s="136"/>
      <c r="AB30" s="136">
        <v>2000</v>
      </c>
      <c r="AC30" s="136"/>
    </row>
    <row r="31" spans="1:29" s="3" customFormat="1" ht="12.75">
      <c r="A31" s="147">
        <v>3233</v>
      </c>
      <c r="B31" s="148" t="s">
        <v>86</v>
      </c>
      <c r="C31" s="136">
        <f t="shared" si="6"/>
        <v>0</v>
      </c>
      <c r="D31" s="136"/>
      <c r="E31" s="136"/>
      <c r="F31" s="136"/>
      <c r="G31" s="136"/>
      <c r="H31" s="137"/>
      <c r="I31" s="136"/>
      <c r="J31" s="136"/>
      <c r="K31" s="136"/>
      <c r="L31" s="136">
        <f t="shared" si="8"/>
        <v>0</v>
      </c>
      <c r="M31" s="136"/>
      <c r="N31" s="136"/>
      <c r="O31" s="136"/>
      <c r="P31" s="136"/>
      <c r="Q31" s="137"/>
      <c r="R31" s="136"/>
      <c r="S31" s="136"/>
      <c r="T31" s="136"/>
      <c r="U31" s="136">
        <f t="shared" si="11"/>
        <v>0</v>
      </c>
      <c r="V31" s="136"/>
      <c r="W31" s="136"/>
      <c r="X31" s="136"/>
      <c r="Y31" s="136"/>
      <c r="Z31" s="137"/>
      <c r="AA31" s="136"/>
      <c r="AB31" s="136"/>
      <c r="AC31" s="136"/>
    </row>
    <row r="32" spans="1:29" s="3" customFormat="1" ht="12.75">
      <c r="A32" s="147">
        <v>3234</v>
      </c>
      <c r="B32" s="148" t="s">
        <v>88</v>
      </c>
      <c r="C32" s="136">
        <f t="shared" si="6"/>
        <v>135085.6</v>
      </c>
      <c r="D32" s="136">
        <v>135085.6</v>
      </c>
      <c r="E32" s="136"/>
      <c r="F32" s="136"/>
      <c r="G32" s="136"/>
      <c r="H32" s="137"/>
      <c r="I32" s="136"/>
      <c r="J32" s="136"/>
      <c r="K32" s="136"/>
      <c r="L32" s="136">
        <f t="shared" si="8"/>
        <v>135085.6</v>
      </c>
      <c r="M32" s="136">
        <v>135085.6</v>
      </c>
      <c r="N32" s="136"/>
      <c r="O32" s="136"/>
      <c r="P32" s="136"/>
      <c r="Q32" s="137"/>
      <c r="R32" s="136"/>
      <c r="S32" s="136"/>
      <c r="T32" s="136"/>
      <c r="U32" s="136">
        <f t="shared" si="11"/>
        <v>135085.6</v>
      </c>
      <c r="V32" s="136">
        <v>135085.6</v>
      </c>
      <c r="W32" s="136"/>
      <c r="X32" s="136"/>
      <c r="Y32" s="136"/>
      <c r="Z32" s="137"/>
      <c r="AA32" s="136"/>
      <c r="AB32" s="136"/>
      <c r="AC32" s="136"/>
    </row>
    <row r="33" spans="1:29" s="3" customFormat="1" ht="12.75">
      <c r="A33" s="147">
        <v>3235</v>
      </c>
      <c r="B33" s="148" t="s">
        <v>90</v>
      </c>
      <c r="C33" s="136">
        <f t="shared" si="6"/>
        <v>14962.56</v>
      </c>
      <c r="D33" s="136">
        <v>14962.56</v>
      </c>
      <c r="E33" s="136"/>
      <c r="F33" s="136"/>
      <c r="G33" s="136"/>
      <c r="H33" s="137"/>
      <c r="I33" s="136"/>
      <c r="J33" s="136"/>
      <c r="K33" s="136"/>
      <c r="L33" s="136">
        <f t="shared" si="8"/>
        <v>14962.56</v>
      </c>
      <c r="M33" s="136">
        <v>14962.56</v>
      </c>
      <c r="N33" s="136"/>
      <c r="O33" s="136"/>
      <c r="P33" s="136"/>
      <c r="Q33" s="137"/>
      <c r="R33" s="136"/>
      <c r="S33" s="136"/>
      <c r="T33" s="136"/>
      <c r="U33" s="136">
        <f t="shared" si="11"/>
        <v>14962.56</v>
      </c>
      <c r="V33" s="136">
        <v>14962.56</v>
      </c>
      <c r="W33" s="136"/>
      <c r="X33" s="136"/>
      <c r="Y33" s="136"/>
      <c r="Z33" s="137"/>
      <c r="AA33" s="136"/>
      <c r="AB33" s="136"/>
      <c r="AC33" s="136"/>
    </row>
    <row r="34" spans="1:29" s="3" customFormat="1" ht="12.75">
      <c r="A34" s="147">
        <v>3236</v>
      </c>
      <c r="B34" s="148" t="s">
        <v>92</v>
      </c>
      <c r="C34" s="136">
        <f t="shared" si="6"/>
        <v>18000</v>
      </c>
      <c r="D34" s="136">
        <v>12000</v>
      </c>
      <c r="E34" s="136"/>
      <c r="F34" s="136">
        <v>6000</v>
      </c>
      <c r="G34" s="136"/>
      <c r="H34" s="137"/>
      <c r="I34" s="136"/>
      <c r="J34" s="136"/>
      <c r="K34" s="136"/>
      <c r="L34" s="136">
        <f t="shared" si="8"/>
        <v>18000</v>
      </c>
      <c r="M34" s="136">
        <v>12000</v>
      </c>
      <c r="N34" s="136"/>
      <c r="O34" s="136">
        <v>6000</v>
      </c>
      <c r="P34" s="136"/>
      <c r="Q34" s="137"/>
      <c r="R34" s="136"/>
      <c r="S34" s="136"/>
      <c r="T34" s="136"/>
      <c r="U34" s="136">
        <f t="shared" si="11"/>
        <v>18000</v>
      </c>
      <c r="V34" s="136">
        <v>12000</v>
      </c>
      <c r="W34" s="136"/>
      <c r="X34" s="136">
        <v>6000</v>
      </c>
      <c r="Y34" s="136"/>
      <c r="Z34" s="137"/>
      <c r="AA34" s="136"/>
      <c r="AB34" s="136"/>
      <c r="AC34" s="136"/>
    </row>
    <row r="35" spans="1:29" ht="12.75">
      <c r="A35" s="147">
        <v>3237</v>
      </c>
      <c r="B35" s="148" t="s">
        <v>94</v>
      </c>
      <c r="C35" s="136">
        <f t="shared" si="6"/>
        <v>28000.46</v>
      </c>
      <c r="D35" s="136">
        <v>937.5</v>
      </c>
      <c r="E35" s="136">
        <v>5000</v>
      </c>
      <c r="F35" s="136">
        <v>0</v>
      </c>
      <c r="G35" s="136"/>
      <c r="H35" s="137">
        <v>22062.96</v>
      </c>
      <c r="I35" s="136"/>
      <c r="J35" s="136"/>
      <c r="K35" s="136"/>
      <c r="L35" s="136">
        <f t="shared" si="8"/>
        <v>28000.46</v>
      </c>
      <c r="M35" s="136">
        <v>937.5</v>
      </c>
      <c r="N35" s="136">
        <v>5000</v>
      </c>
      <c r="O35" s="136">
        <v>0</v>
      </c>
      <c r="P35" s="136"/>
      <c r="Q35" s="137">
        <v>22062.96</v>
      </c>
      <c r="R35" s="136"/>
      <c r="S35" s="136"/>
      <c r="T35" s="136"/>
      <c r="U35" s="136">
        <f t="shared" si="11"/>
        <v>28000.46</v>
      </c>
      <c r="V35" s="136">
        <v>937.5</v>
      </c>
      <c r="W35" s="136">
        <v>5000</v>
      </c>
      <c r="X35" s="136">
        <v>0</v>
      </c>
      <c r="Y35" s="136"/>
      <c r="Z35" s="137">
        <v>22062.96</v>
      </c>
      <c r="AA35" s="136"/>
      <c r="AB35" s="136"/>
      <c r="AC35" s="136"/>
    </row>
    <row r="36" spans="1:29" s="3" customFormat="1" ht="12.75">
      <c r="A36" s="147">
        <v>3237</v>
      </c>
      <c r="B36" s="148" t="s">
        <v>94</v>
      </c>
      <c r="C36" s="136">
        <f t="shared" si="6"/>
        <v>0</v>
      </c>
      <c r="D36" s="136"/>
      <c r="E36" s="136"/>
      <c r="F36" s="136"/>
      <c r="G36" s="149"/>
      <c r="H36" s="137"/>
      <c r="I36" s="136"/>
      <c r="J36" s="136"/>
      <c r="K36" s="136"/>
      <c r="L36" s="136">
        <f t="shared" si="8"/>
        <v>0</v>
      </c>
      <c r="M36" s="136"/>
      <c r="N36" s="136"/>
      <c r="O36" s="136"/>
      <c r="P36" s="149"/>
      <c r="Q36" s="137"/>
      <c r="R36" s="136"/>
      <c r="S36" s="136"/>
      <c r="T36" s="136"/>
      <c r="U36" s="136">
        <f t="shared" si="11"/>
        <v>0</v>
      </c>
      <c r="V36" s="136"/>
      <c r="W36" s="136"/>
      <c r="X36" s="136"/>
      <c r="Y36" s="149"/>
      <c r="Z36" s="137"/>
      <c r="AA36" s="136"/>
      <c r="AB36" s="136"/>
      <c r="AC36" s="136"/>
    </row>
    <row r="37" spans="1:29" s="3" customFormat="1" ht="12.75">
      <c r="A37" s="147">
        <v>3238</v>
      </c>
      <c r="B37" s="148" t="s">
        <v>96</v>
      </c>
      <c r="C37" s="136">
        <f t="shared" si="6"/>
        <v>25000</v>
      </c>
      <c r="D37" s="136">
        <v>25000</v>
      </c>
      <c r="E37" s="133"/>
      <c r="F37" s="136"/>
      <c r="G37" s="136"/>
      <c r="H37" s="137"/>
      <c r="I37" s="136"/>
      <c r="J37" s="136"/>
      <c r="K37" s="136"/>
      <c r="L37" s="136">
        <f t="shared" si="8"/>
        <v>19000</v>
      </c>
      <c r="M37" s="136">
        <v>19000</v>
      </c>
      <c r="N37" s="133"/>
      <c r="O37" s="136"/>
      <c r="P37" s="136"/>
      <c r="Q37" s="137"/>
      <c r="R37" s="136"/>
      <c r="S37" s="136"/>
      <c r="T37" s="136"/>
      <c r="U37" s="136">
        <f t="shared" si="11"/>
        <v>19000</v>
      </c>
      <c r="V37" s="136">
        <v>19000</v>
      </c>
      <c r="W37" s="133"/>
      <c r="X37" s="136"/>
      <c r="Y37" s="136"/>
      <c r="Z37" s="137"/>
      <c r="AA37" s="136"/>
      <c r="AB37" s="136"/>
      <c r="AC37" s="136"/>
    </row>
    <row r="38" spans="1:29" s="3" customFormat="1" ht="12.75">
      <c r="A38" s="147">
        <v>3239</v>
      </c>
      <c r="B38" s="148" t="s">
        <v>98</v>
      </c>
      <c r="C38" s="136">
        <f t="shared" si="6"/>
        <v>6827.24</v>
      </c>
      <c r="D38" s="133">
        <v>5925.24</v>
      </c>
      <c r="E38" s="136"/>
      <c r="F38" s="133"/>
      <c r="G38" s="133">
        <v>0</v>
      </c>
      <c r="H38" s="134">
        <v>902</v>
      </c>
      <c r="I38" s="133"/>
      <c r="J38" s="133"/>
      <c r="K38" s="133"/>
      <c r="L38" s="136">
        <f t="shared" si="8"/>
        <v>6827.24</v>
      </c>
      <c r="M38" s="133">
        <v>5925.24</v>
      </c>
      <c r="N38" s="136"/>
      <c r="O38" s="133"/>
      <c r="P38" s="133">
        <v>0</v>
      </c>
      <c r="Q38" s="134">
        <v>902</v>
      </c>
      <c r="R38" s="133"/>
      <c r="S38" s="133"/>
      <c r="T38" s="133"/>
      <c r="U38" s="136">
        <f t="shared" si="11"/>
        <v>6827.24</v>
      </c>
      <c r="V38" s="133">
        <v>5925.24</v>
      </c>
      <c r="W38" s="136"/>
      <c r="X38" s="133"/>
      <c r="Y38" s="133">
        <v>0</v>
      </c>
      <c r="Z38" s="134">
        <v>902</v>
      </c>
      <c r="AA38" s="133"/>
      <c r="AB38" s="133"/>
      <c r="AC38" s="133"/>
    </row>
    <row r="39" spans="1:29" s="3" customFormat="1" ht="24">
      <c r="A39" s="147">
        <v>3241</v>
      </c>
      <c r="B39" s="148" t="s">
        <v>100</v>
      </c>
      <c r="C39" s="136">
        <f t="shared" si="6"/>
        <v>0</v>
      </c>
      <c r="D39" s="136"/>
      <c r="E39" s="136"/>
      <c r="F39" s="136"/>
      <c r="G39" s="149"/>
      <c r="H39" s="137"/>
      <c r="I39" s="136"/>
      <c r="J39" s="136"/>
      <c r="K39" s="136"/>
      <c r="L39" s="136">
        <f t="shared" si="8"/>
        <v>0</v>
      </c>
      <c r="M39" s="136"/>
      <c r="N39" s="136"/>
      <c r="O39" s="136"/>
      <c r="P39" s="149"/>
      <c r="Q39" s="137"/>
      <c r="R39" s="136"/>
      <c r="S39" s="136"/>
      <c r="T39" s="136"/>
      <c r="U39" s="136">
        <f t="shared" si="11"/>
        <v>0</v>
      </c>
      <c r="V39" s="136"/>
      <c r="W39" s="136"/>
      <c r="X39" s="136"/>
      <c r="Y39" s="149"/>
      <c r="Z39" s="137"/>
      <c r="AA39" s="136"/>
      <c r="AB39" s="136"/>
      <c r="AC39" s="136"/>
    </row>
    <row r="40" spans="1:29" s="3" customFormat="1" ht="12.75">
      <c r="A40" s="147">
        <v>3291</v>
      </c>
      <c r="B40" s="151" t="s">
        <v>104</v>
      </c>
      <c r="C40" s="136">
        <f t="shared" si="6"/>
        <v>0</v>
      </c>
      <c r="D40" s="136"/>
      <c r="E40" s="136"/>
      <c r="F40" s="136"/>
      <c r="G40" s="149"/>
      <c r="H40" s="137"/>
      <c r="I40" s="136"/>
      <c r="J40" s="136"/>
      <c r="K40" s="136"/>
      <c r="L40" s="136">
        <f t="shared" si="8"/>
        <v>0</v>
      </c>
      <c r="M40" s="136"/>
      <c r="N40" s="136"/>
      <c r="O40" s="136"/>
      <c r="P40" s="149"/>
      <c r="Q40" s="137"/>
      <c r="R40" s="136"/>
      <c r="S40" s="136"/>
      <c r="T40" s="136"/>
      <c r="U40" s="136">
        <f t="shared" si="11"/>
        <v>0</v>
      </c>
      <c r="V40" s="136"/>
      <c r="W40" s="136"/>
      <c r="X40" s="136"/>
      <c r="Y40" s="149"/>
      <c r="Z40" s="137"/>
      <c r="AA40" s="136"/>
      <c r="AB40" s="136"/>
      <c r="AC40" s="136"/>
    </row>
    <row r="41" spans="1:29" s="3" customFormat="1" ht="12.75">
      <c r="A41" s="147">
        <v>3292</v>
      </c>
      <c r="B41" s="148" t="s">
        <v>106</v>
      </c>
      <c r="C41" s="136">
        <f t="shared" si="6"/>
        <v>6631.55</v>
      </c>
      <c r="D41" s="136">
        <v>6631.55</v>
      </c>
      <c r="E41" s="136"/>
      <c r="F41" s="136"/>
      <c r="G41" s="149"/>
      <c r="H41" s="137"/>
      <c r="I41" s="136"/>
      <c r="J41" s="136"/>
      <c r="K41" s="136"/>
      <c r="L41" s="136">
        <f t="shared" si="8"/>
        <v>6631.55</v>
      </c>
      <c r="M41" s="136">
        <v>6631.55</v>
      </c>
      <c r="N41" s="136"/>
      <c r="O41" s="136"/>
      <c r="P41" s="149"/>
      <c r="Q41" s="137"/>
      <c r="R41" s="136"/>
      <c r="S41" s="136"/>
      <c r="T41" s="136"/>
      <c r="U41" s="136">
        <f t="shared" si="11"/>
        <v>6631.55</v>
      </c>
      <c r="V41" s="136">
        <v>6631.55</v>
      </c>
      <c r="W41" s="136"/>
      <c r="X41" s="136"/>
      <c r="Y41" s="149"/>
      <c r="Z41" s="137"/>
      <c r="AA41" s="136"/>
      <c r="AB41" s="136"/>
      <c r="AC41" s="136"/>
    </row>
    <row r="42" spans="1:29" s="3" customFormat="1" ht="12.75">
      <c r="A42" s="147">
        <v>3293</v>
      </c>
      <c r="B42" s="148" t="s">
        <v>108</v>
      </c>
      <c r="C42" s="136">
        <f t="shared" si="6"/>
        <v>7402.32</v>
      </c>
      <c r="D42" s="136">
        <v>2402.32</v>
      </c>
      <c r="E42" s="136">
        <v>5000</v>
      </c>
      <c r="F42" s="136"/>
      <c r="G42" s="149"/>
      <c r="H42" s="137"/>
      <c r="I42" s="136"/>
      <c r="J42" s="136"/>
      <c r="K42" s="136"/>
      <c r="L42" s="136">
        <f t="shared" si="8"/>
        <v>8402.32</v>
      </c>
      <c r="M42" s="136">
        <v>3402.32</v>
      </c>
      <c r="N42" s="136">
        <v>5000</v>
      </c>
      <c r="O42" s="136"/>
      <c r="P42" s="149"/>
      <c r="Q42" s="137"/>
      <c r="R42" s="136"/>
      <c r="S42" s="136"/>
      <c r="T42" s="136"/>
      <c r="U42" s="136">
        <f t="shared" si="11"/>
        <v>8402.32</v>
      </c>
      <c r="V42" s="136">
        <v>3402.32</v>
      </c>
      <c r="W42" s="136">
        <v>5000</v>
      </c>
      <c r="X42" s="136"/>
      <c r="Y42" s="149"/>
      <c r="Z42" s="137"/>
      <c r="AA42" s="136"/>
      <c r="AB42" s="136"/>
      <c r="AC42" s="136"/>
    </row>
    <row r="43" spans="1:29" s="54" customFormat="1" ht="12.75">
      <c r="A43" s="147">
        <v>3294</v>
      </c>
      <c r="B43" s="148" t="s">
        <v>332</v>
      </c>
      <c r="C43" s="136">
        <f t="shared" si="6"/>
        <v>1000</v>
      </c>
      <c r="D43" s="136">
        <v>1000</v>
      </c>
      <c r="E43" s="136"/>
      <c r="F43" s="136"/>
      <c r="G43" s="136"/>
      <c r="H43" s="137"/>
      <c r="I43" s="136"/>
      <c r="J43" s="136"/>
      <c r="K43" s="136"/>
      <c r="L43" s="136">
        <f t="shared" si="8"/>
        <v>1000</v>
      </c>
      <c r="M43" s="136">
        <v>1000</v>
      </c>
      <c r="N43" s="136"/>
      <c r="O43" s="136"/>
      <c r="P43" s="136"/>
      <c r="Q43" s="137"/>
      <c r="R43" s="136"/>
      <c r="S43" s="136"/>
      <c r="T43" s="136"/>
      <c r="U43" s="136">
        <f t="shared" si="11"/>
        <v>1000</v>
      </c>
      <c r="V43" s="136">
        <v>1000</v>
      </c>
      <c r="W43" s="136"/>
      <c r="X43" s="136"/>
      <c r="Y43" s="136"/>
      <c r="Z43" s="137"/>
      <c r="AA43" s="136"/>
      <c r="AB43" s="136"/>
      <c r="AC43" s="136"/>
    </row>
    <row r="44" spans="1:29" s="3" customFormat="1" ht="12.75">
      <c r="A44" s="147">
        <v>3295</v>
      </c>
      <c r="B44" s="148" t="s">
        <v>112</v>
      </c>
      <c r="C44" s="136">
        <f t="shared" si="6"/>
        <v>22250</v>
      </c>
      <c r="D44" s="136">
        <v>500</v>
      </c>
      <c r="E44" s="136"/>
      <c r="F44" s="136"/>
      <c r="G44" s="136"/>
      <c r="H44" s="137">
        <v>21750</v>
      </c>
      <c r="I44" s="136"/>
      <c r="J44" s="136"/>
      <c r="K44" s="136"/>
      <c r="L44" s="136">
        <f t="shared" si="8"/>
        <v>22250</v>
      </c>
      <c r="M44" s="136">
        <v>500</v>
      </c>
      <c r="N44" s="136"/>
      <c r="O44" s="136"/>
      <c r="P44" s="136"/>
      <c r="Q44" s="137">
        <v>21750</v>
      </c>
      <c r="R44" s="136"/>
      <c r="S44" s="136"/>
      <c r="T44" s="136"/>
      <c r="U44" s="136">
        <f t="shared" si="11"/>
        <v>22250</v>
      </c>
      <c r="V44" s="136">
        <v>500</v>
      </c>
      <c r="W44" s="136"/>
      <c r="X44" s="136"/>
      <c r="Y44" s="136"/>
      <c r="Z44" s="137">
        <v>21750</v>
      </c>
      <c r="AA44" s="136"/>
      <c r="AB44" s="136"/>
      <c r="AC44" s="136"/>
    </row>
    <row r="45" spans="1:29" s="3" customFormat="1" ht="12.75">
      <c r="A45" s="147">
        <v>3299</v>
      </c>
      <c r="B45" s="148" t="s">
        <v>333</v>
      </c>
      <c r="C45" s="136">
        <f t="shared" si="6"/>
        <v>10000</v>
      </c>
      <c r="D45" s="136">
        <v>10000</v>
      </c>
      <c r="E45" s="136"/>
      <c r="F45" s="136"/>
      <c r="G45" s="136"/>
      <c r="H45" s="137"/>
      <c r="I45" s="136"/>
      <c r="J45" s="136"/>
      <c r="K45" s="136"/>
      <c r="L45" s="136">
        <f t="shared" si="8"/>
        <v>10000</v>
      </c>
      <c r="M45" s="136">
        <v>10000</v>
      </c>
      <c r="N45" s="136"/>
      <c r="O45" s="136"/>
      <c r="P45" s="136"/>
      <c r="Q45" s="137"/>
      <c r="R45" s="136"/>
      <c r="S45" s="136"/>
      <c r="T45" s="136"/>
      <c r="U45" s="136">
        <f t="shared" si="11"/>
        <v>10000</v>
      </c>
      <c r="V45" s="136">
        <v>10000</v>
      </c>
      <c r="W45" s="136"/>
      <c r="X45" s="136"/>
      <c r="Y45" s="136"/>
      <c r="Z45" s="137"/>
      <c r="AA45" s="136"/>
      <c r="AB45" s="136"/>
      <c r="AC45" s="136"/>
    </row>
    <row r="46" spans="1:29" s="3" customFormat="1" ht="12.75">
      <c r="A46" s="152" t="s">
        <v>137</v>
      </c>
      <c r="B46" s="153" t="s">
        <v>342</v>
      </c>
      <c r="C46" s="136"/>
      <c r="D46" s="136">
        <v>0</v>
      </c>
      <c r="E46" s="136"/>
      <c r="F46" s="136"/>
      <c r="G46" s="136"/>
      <c r="H46" s="137">
        <v>0</v>
      </c>
      <c r="I46" s="136"/>
      <c r="J46" s="136"/>
      <c r="K46" s="136"/>
      <c r="L46" s="136"/>
      <c r="M46" s="136">
        <v>0</v>
      </c>
      <c r="N46" s="136"/>
      <c r="O46" s="136"/>
      <c r="P46" s="136"/>
      <c r="Q46" s="137">
        <v>0</v>
      </c>
      <c r="R46" s="136"/>
      <c r="S46" s="136"/>
      <c r="T46" s="136"/>
      <c r="U46" s="136"/>
      <c r="V46" s="136">
        <v>0</v>
      </c>
      <c r="W46" s="136"/>
      <c r="X46" s="136"/>
      <c r="Y46" s="136"/>
      <c r="Z46" s="137">
        <v>0</v>
      </c>
      <c r="AA46" s="136"/>
      <c r="AB46" s="136"/>
      <c r="AC46" s="136"/>
    </row>
    <row r="47" spans="1:29" s="54" customFormat="1" ht="24.75" customHeight="1">
      <c r="A47" s="144">
        <v>34</v>
      </c>
      <c r="B47" s="145" t="s">
        <v>117</v>
      </c>
      <c r="C47" s="137">
        <f t="shared" si="6"/>
        <v>2800</v>
      </c>
      <c r="D47" s="137">
        <f>SUM(D48:D50)</f>
        <v>2500</v>
      </c>
      <c r="E47" s="137">
        <f aca="true" t="shared" si="14" ref="E47:K47">SUM(E48:E50)</f>
        <v>300</v>
      </c>
      <c r="F47" s="137">
        <f t="shared" si="14"/>
        <v>0</v>
      </c>
      <c r="G47" s="137">
        <f t="shared" si="14"/>
        <v>0</v>
      </c>
      <c r="H47" s="137">
        <f t="shared" si="14"/>
        <v>0</v>
      </c>
      <c r="I47" s="137">
        <f t="shared" si="14"/>
        <v>0</v>
      </c>
      <c r="J47" s="137">
        <f t="shared" si="14"/>
        <v>0</v>
      </c>
      <c r="K47" s="137">
        <f t="shared" si="14"/>
        <v>0</v>
      </c>
      <c r="L47" s="137">
        <f aca="true" t="shared" si="15" ref="L47:L64">SUM(M47:T47)</f>
        <v>2800</v>
      </c>
      <c r="M47" s="137">
        <f>SUM(M48:M50)</f>
        <v>2500</v>
      </c>
      <c r="N47" s="137">
        <f aca="true" t="shared" si="16" ref="N47:T47">SUM(N48:N50)</f>
        <v>300</v>
      </c>
      <c r="O47" s="137">
        <f t="shared" si="16"/>
        <v>0</v>
      </c>
      <c r="P47" s="137">
        <f t="shared" si="16"/>
        <v>0</v>
      </c>
      <c r="Q47" s="137">
        <f t="shared" si="16"/>
        <v>0</v>
      </c>
      <c r="R47" s="137">
        <f t="shared" si="16"/>
        <v>0</v>
      </c>
      <c r="S47" s="137">
        <f t="shared" si="16"/>
        <v>0</v>
      </c>
      <c r="T47" s="137">
        <f t="shared" si="16"/>
        <v>0</v>
      </c>
      <c r="U47" s="137">
        <f aca="true" t="shared" si="17" ref="U47:U64">SUM(V47:AC47)</f>
        <v>2800</v>
      </c>
      <c r="V47" s="137">
        <f>SUM(V48:V50)</f>
        <v>2500</v>
      </c>
      <c r="W47" s="137">
        <f aca="true" t="shared" si="18" ref="W47:AC47">SUM(W48:W50)</f>
        <v>300</v>
      </c>
      <c r="X47" s="137">
        <f t="shared" si="18"/>
        <v>0</v>
      </c>
      <c r="Y47" s="137">
        <f t="shared" si="18"/>
        <v>0</v>
      </c>
      <c r="Z47" s="137">
        <f t="shared" si="18"/>
        <v>0</v>
      </c>
      <c r="AA47" s="137">
        <f t="shared" si="18"/>
        <v>0</v>
      </c>
      <c r="AB47" s="137">
        <f t="shared" si="18"/>
        <v>0</v>
      </c>
      <c r="AC47" s="137">
        <f t="shared" si="18"/>
        <v>0</v>
      </c>
    </row>
    <row r="48" spans="1:29" s="3" customFormat="1" ht="12.75">
      <c r="A48" s="147">
        <v>3431</v>
      </c>
      <c r="B48" s="151" t="s">
        <v>124</v>
      </c>
      <c r="C48" s="136">
        <f t="shared" si="6"/>
        <v>2500</v>
      </c>
      <c r="D48" s="136">
        <v>2500</v>
      </c>
      <c r="E48" s="136"/>
      <c r="F48" s="136"/>
      <c r="G48" s="136"/>
      <c r="H48" s="137"/>
      <c r="I48" s="136"/>
      <c r="J48" s="136"/>
      <c r="K48" s="136"/>
      <c r="L48" s="136">
        <f t="shared" si="15"/>
        <v>2500</v>
      </c>
      <c r="M48" s="136">
        <v>2500</v>
      </c>
      <c r="N48" s="136"/>
      <c r="O48" s="136"/>
      <c r="P48" s="136"/>
      <c r="Q48" s="137"/>
      <c r="R48" s="136"/>
      <c r="S48" s="136"/>
      <c r="T48" s="136"/>
      <c r="U48" s="136">
        <f t="shared" si="17"/>
        <v>2500</v>
      </c>
      <c r="V48" s="136">
        <v>2500</v>
      </c>
      <c r="W48" s="136"/>
      <c r="X48" s="136"/>
      <c r="Y48" s="136"/>
      <c r="Z48" s="137"/>
      <c r="AA48" s="136"/>
      <c r="AB48" s="136"/>
      <c r="AC48" s="136"/>
    </row>
    <row r="49" spans="1:2777" s="128" customFormat="1" ht="28.5" customHeight="1">
      <c r="A49" s="147">
        <v>3432</v>
      </c>
      <c r="B49" s="148" t="s">
        <v>126</v>
      </c>
      <c r="C49" s="136">
        <f t="shared" si="6"/>
        <v>0</v>
      </c>
      <c r="D49" s="136"/>
      <c r="E49" s="136"/>
      <c r="F49" s="136"/>
      <c r="G49" s="136"/>
      <c r="H49" s="137"/>
      <c r="I49" s="136"/>
      <c r="J49" s="136"/>
      <c r="K49" s="136"/>
      <c r="L49" s="136">
        <f t="shared" si="15"/>
        <v>0</v>
      </c>
      <c r="M49" s="136"/>
      <c r="N49" s="136"/>
      <c r="O49" s="136"/>
      <c r="P49" s="136"/>
      <c r="Q49" s="137"/>
      <c r="R49" s="136"/>
      <c r="S49" s="136"/>
      <c r="T49" s="136"/>
      <c r="U49" s="136">
        <f t="shared" si="17"/>
        <v>0</v>
      </c>
      <c r="V49" s="136"/>
      <c r="W49" s="136"/>
      <c r="X49" s="136"/>
      <c r="Y49" s="136"/>
      <c r="Z49" s="137"/>
      <c r="AA49" s="136"/>
      <c r="AB49" s="136"/>
      <c r="AC49" s="136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  <c r="AML49" s="3"/>
      <c r="AMM49" s="3"/>
      <c r="AMN49" s="3"/>
      <c r="AMO49" s="3"/>
      <c r="AMP49" s="3"/>
      <c r="AMQ49" s="3"/>
      <c r="AMR49" s="3"/>
      <c r="AMS49" s="3"/>
      <c r="AMT49" s="3"/>
      <c r="AMU49" s="3"/>
      <c r="AMV49" s="3"/>
      <c r="AMW49" s="3"/>
      <c r="AMX49" s="3"/>
      <c r="AMY49" s="3"/>
      <c r="AMZ49" s="3"/>
      <c r="ANA49" s="3"/>
      <c r="ANB49" s="3"/>
      <c r="ANC49" s="3"/>
      <c r="AND49" s="3"/>
      <c r="ANE49" s="3"/>
      <c r="ANF49" s="3"/>
      <c r="ANG49" s="3"/>
      <c r="ANH49" s="3"/>
      <c r="ANI49" s="3"/>
      <c r="ANJ49" s="3"/>
      <c r="ANK49" s="3"/>
      <c r="ANL49" s="3"/>
      <c r="ANM49" s="3"/>
      <c r="ANN49" s="3"/>
      <c r="ANO49" s="3"/>
      <c r="ANP49" s="3"/>
      <c r="ANQ49" s="3"/>
      <c r="ANR49" s="3"/>
      <c r="ANS49" s="3"/>
      <c r="ANT49" s="3"/>
      <c r="ANU49" s="3"/>
      <c r="ANV49" s="3"/>
      <c r="ANW49" s="3"/>
      <c r="ANX49" s="3"/>
      <c r="ANY49" s="3"/>
      <c r="ANZ49" s="3"/>
      <c r="AOA49" s="3"/>
      <c r="AOB49" s="3"/>
      <c r="AOC49" s="3"/>
      <c r="AOD49" s="3"/>
      <c r="AOE49" s="3"/>
      <c r="AOF49" s="3"/>
      <c r="AOG49" s="3"/>
      <c r="AOH49" s="3"/>
      <c r="AOI49" s="3"/>
      <c r="AOJ49" s="3"/>
      <c r="AOK49" s="3"/>
      <c r="AOL49" s="3"/>
      <c r="AOM49" s="3"/>
      <c r="AON49" s="3"/>
      <c r="AOO49" s="3"/>
      <c r="AOP49" s="3"/>
      <c r="AOQ49" s="3"/>
      <c r="AOR49" s="3"/>
      <c r="AOS49" s="3"/>
      <c r="AOT49" s="3"/>
      <c r="AOU49" s="3"/>
      <c r="AOV49" s="3"/>
      <c r="AOW49" s="3"/>
      <c r="AOX49" s="3"/>
      <c r="AOY49" s="3"/>
      <c r="AOZ49" s="3"/>
      <c r="APA49" s="3"/>
      <c r="APB49" s="3"/>
      <c r="APC49" s="3"/>
      <c r="APD49" s="3"/>
      <c r="APE49" s="3"/>
      <c r="APF49" s="3"/>
      <c r="APG49" s="3"/>
      <c r="APH49" s="3"/>
      <c r="API49" s="3"/>
      <c r="APJ49" s="3"/>
      <c r="APK49" s="3"/>
      <c r="APL49" s="3"/>
      <c r="APM49" s="3"/>
      <c r="APN49" s="3"/>
      <c r="APO49" s="3"/>
      <c r="APP49" s="3"/>
      <c r="APQ49" s="3"/>
      <c r="APR49" s="3"/>
      <c r="APS49" s="3"/>
      <c r="APT49" s="3"/>
      <c r="APU49" s="3"/>
      <c r="APV49" s="3"/>
      <c r="APW49" s="3"/>
      <c r="APX49" s="3"/>
      <c r="APY49" s="3"/>
      <c r="APZ49" s="3"/>
      <c r="AQA49" s="3"/>
      <c r="AQB49" s="3"/>
      <c r="AQC49" s="3"/>
      <c r="AQD49" s="3"/>
      <c r="AQE49" s="3"/>
      <c r="AQF49" s="3"/>
      <c r="AQG49" s="3"/>
      <c r="AQH49" s="3"/>
      <c r="AQI49" s="3"/>
      <c r="AQJ49" s="3"/>
      <c r="AQK49" s="3"/>
      <c r="AQL49" s="3"/>
      <c r="AQM49" s="3"/>
      <c r="AQN49" s="3"/>
      <c r="AQO49" s="3"/>
      <c r="AQP49" s="3"/>
      <c r="AQQ49" s="3"/>
      <c r="AQR49" s="3"/>
      <c r="AQS49" s="3"/>
      <c r="AQT49" s="3"/>
      <c r="AQU49" s="3"/>
      <c r="AQV49" s="3"/>
      <c r="AQW49" s="3"/>
      <c r="AQX49" s="3"/>
      <c r="AQY49" s="3"/>
      <c r="AQZ49" s="3"/>
      <c r="ARA49" s="3"/>
      <c r="ARB49" s="3"/>
      <c r="ARC49" s="3"/>
      <c r="ARD49" s="3"/>
      <c r="ARE49" s="3"/>
      <c r="ARF49" s="3"/>
      <c r="ARG49" s="3"/>
      <c r="ARH49" s="3"/>
      <c r="ARI49" s="3"/>
      <c r="ARJ49" s="3"/>
      <c r="ARK49" s="3"/>
      <c r="ARL49" s="3"/>
      <c r="ARM49" s="3"/>
      <c r="ARN49" s="3"/>
      <c r="ARO49" s="3"/>
      <c r="ARP49" s="3"/>
      <c r="ARQ49" s="3"/>
      <c r="ARR49" s="3"/>
      <c r="ARS49" s="3"/>
      <c r="ART49" s="3"/>
      <c r="ARU49" s="3"/>
      <c r="ARV49" s="3"/>
      <c r="ARW49" s="3"/>
      <c r="ARX49" s="3"/>
      <c r="ARY49" s="3"/>
      <c r="ARZ49" s="3"/>
      <c r="ASA49" s="3"/>
      <c r="ASB49" s="3"/>
      <c r="ASC49" s="3"/>
      <c r="ASD49" s="3"/>
      <c r="ASE49" s="3"/>
      <c r="ASF49" s="3"/>
      <c r="ASG49" s="3"/>
      <c r="ASH49" s="3"/>
      <c r="ASI49" s="3"/>
      <c r="ASJ49" s="3"/>
      <c r="ASK49" s="3"/>
      <c r="ASL49" s="3"/>
      <c r="ASM49" s="3"/>
      <c r="ASN49" s="3"/>
      <c r="ASO49" s="3"/>
      <c r="ASP49" s="3"/>
      <c r="ASQ49" s="3"/>
      <c r="ASR49" s="3"/>
      <c r="ASS49" s="3"/>
      <c r="AST49" s="3"/>
      <c r="ASU49" s="3"/>
      <c r="ASV49" s="3"/>
      <c r="ASW49" s="3"/>
      <c r="ASX49" s="3"/>
      <c r="ASY49" s="3"/>
      <c r="ASZ49" s="3"/>
      <c r="ATA49" s="3"/>
      <c r="ATB49" s="3"/>
      <c r="ATC49" s="3"/>
      <c r="ATD49" s="3"/>
      <c r="ATE49" s="3"/>
      <c r="ATF49" s="3"/>
      <c r="ATG49" s="3"/>
      <c r="ATH49" s="3"/>
      <c r="ATI49" s="3"/>
      <c r="ATJ49" s="3"/>
      <c r="ATK49" s="3"/>
      <c r="ATL49" s="3"/>
      <c r="ATM49" s="3"/>
      <c r="ATN49" s="3"/>
      <c r="ATO49" s="3"/>
      <c r="ATP49" s="3"/>
      <c r="ATQ49" s="3"/>
      <c r="ATR49" s="3"/>
      <c r="ATS49" s="3"/>
      <c r="ATT49" s="3"/>
      <c r="ATU49" s="3"/>
      <c r="ATV49" s="3"/>
      <c r="ATW49" s="3"/>
      <c r="ATX49" s="3"/>
      <c r="ATY49" s="3"/>
      <c r="ATZ49" s="3"/>
      <c r="AUA49" s="3"/>
      <c r="AUB49" s="3"/>
      <c r="AUC49" s="3"/>
      <c r="AUD49" s="3"/>
      <c r="AUE49" s="3"/>
      <c r="AUF49" s="3"/>
      <c r="AUG49" s="3"/>
      <c r="AUH49" s="3"/>
      <c r="AUI49" s="3"/>
      <c r="AUJ49" s="3"/>
      <c r="AUK49" s="3"/>
      <c r="AUL49" s="3"/>
      <c r="AUM49" s="3"/>
      <c r="AUN49" s="3"/>
      <c r="AUO49" s="3"/>
      <c r="AUP49" s="3"/>
      <c r="AUQ49" s="3"/>
      <c r="AUR49" s="3"/>
      <c r="AUS49" s="3"/>
      <c r="AUT49" s="3"/>
      <c r="AUU49" s="3"/>
      <c r="AUV49" s="3"/>
      <c r="AUW49" s="3"/>
      <c r="AUX49" s="3"/>
      <c r="AUY49" s="3"/>
      <c r="AUZ49" s="3"/>
      <c r="AVA49" s="3"/>
      <c r="AVB49" s="3"/>
      <c r="AVC49" s="3"/>
      <c r="AVD49" s="3"/>
      <c r="AVE49" s="3"/>
      <c r="AVF49" s="3"/>
      <c r="AVG49" s="3"/>
      <c r="AVH49" s="3"/>
      <c r="AVI49" s="3"/>
      <c r="AVJ49" s="3"/>
      <c r="AVK49" s="3"/>
      <c r="AVL49" s="3"/>
      <c r="AVM49" s="3"/>
      <c r="AVN49" s="3"/>
      <c r="AVO49" s="3"/>
      <c r="AVP49" s="3"/>
      <c r="AVQ49" s="3"/>
      <c r="AVR49" s="3"/>
      <c r="AVS49" s="3"/>
      <c r="AVT49" s="3"/>
      <c r="AVU49" s="3"/>
      <c r="AVV49" s="3"/>
      <c r="AVW49" s="3"/>
      <c r="AVX49" s="3"/>
      <c r="AVY49" s="3"/>
      <c r="AVZ49" s="3"/>
      <c r="AWA49" s="3"/>
      <c r="AWB49" s="3"/>
      <c r="AWC49" s="3"/>
      <c r="AWD49" s="3"/>
      <c r="AWE49" s="3"/>
      <c r="AWF49" s="3"/>
      <c r="AWG49" s="3"/>
      <c r="AWH49" s="3"/>
      <c r="AWI49" s="3"/>
      <c r="AWJ49" s="3"/>
      <c r="AWK49" s="3"/>
      <c r="AWL49" s="3"/>
      <c r="AWM49" s="3"/>
      <c r="AWN49" s="3"/>
      <c r="AWO49" s="3"/>
      <c r="AWP49" s="3"/>
      <c r="AWQ49" s="3"/>
      <c r="AWR49" s="3"/>
      <c r="AWS49" s="3"/>
      <c r="AWT49" s="3"/>
      <c r="AWU49" s="3"/>
      <c r="AWV49" s="3"/>
      <c r="AWW49" s="3"/>
      <c r="AWX49" s="3"/>
      <c r="AWY49" s="3"/>
      <c r="AWZ49" s="3"/>
      <c r="AXA49" s="3"/>
      <c r="AXB49" s="3"/>
      <c r="AXC49" s="3"/>
      <c r="AXD49" s="3"/>
      <c r="AXE49" s="3"/>
      <c r="AXF49" s="3"/>
      <c r="AXG49" s="3"/>
      <c r="AXH49" s="3"/>
      <c r="AXI49" s="3"/>
      <c r="AXJ49" s="3"/>
      <c r="AXK49" s="3"/>
      <c r="AXL49" s="3"/>
      <c r="AXM49" s="3"/>
      <c r="AXN49" s="3"/>
      <c r="AXO49" s="3"/>
      <c r="AXP49" s="3"/>
      <c r="AXQ49" s="3"/>
      <c r="AXR49" s="3"/>
      <c r="AXS49" s="3"/>
      <c r="AXT49" s="3"/>
      <c r="AXU49" s="3"/>
      <c r="AXV49" s="3"/>
      <c r="AXW49" s="3"/>
      <c r="AXX49" s="3"/>
      <c r="AXY49" s="3"/>
      <c r="AXZ49" s="3"/>
      <c r="AYA49" s="3"/>
      <c r="AYB49" s="3"/>
      <c r="AYC49" s="3"/>
      <c r="AYD49" s="3"/>
      <c r="AYE49" s="3"/>
      <c r="AYF49" s="3"/>
      <c r="AYG49" s="3"/>
      <c r="AYH49" s="3"/>
      <c r="AYI49" s="3"/>
      <c r="AYJ49" s="3"/>
      <c r="AYK49" s="3"/>
      <c r="AYL49" s="3"/>
      <c r="AYM49" s="3"/>
      <c r="AYN49" s="3"/>
      <c r="AYO49" s="3"/>
      <c r="AYP49" s="3"/>
      <c r="AYQ49" s="3"/>
      <c r="AYR49" s="3"/>
      <c r="AYS49" s="3"/>
      <c r="AYT49" s="3"/>
      <c r="AYU49" s="3"/>
      <c r="AYV49" s="3"/>
      <c r="AYW49" s="3"/>
      <c r="AYX49" s="3"/>
      <c r="AYY49" s="3"/>
      <c r="AYZ49" s="3"/>
      <c r="AZA49" s="3"/>
      <c r="AZB49" s="3"/>
      <c r="AZC49" s="3"/>
      <c r="AZD49" s="3"/>
      <c r="AZE49" s="3"/>
      <c r="AZF49" s="3"/>
      <c r="AZG49" s="3"/>
      <c r="AZH49" s="3"/>
      <c r="AZI49" s="3"/>
      <c r="AZJ49" s="3"/>
      <c r="AZK49" s="3"/>
      <c r="AZL49" s="3"/>
      <c r="AZM49" s="3"/>
      <c r="AZN49" s="3"/>
      <c r="AZO49" s="3"/>
      <c r="AZP49" s="3"/>
      <c r="AZQ49" s="3"/>
      <c r="AZR49" s="3"/>
      <c r="AZS49" s="3"/>
      <c r="AZT49" s="3"/>
      <c r="AZU49" s="3"/>
      <c r="AZV49" s="3"/>
      <c r="AZW49" s="3"/>
      <c r="AZX49" s="3"/>
      <c r="AZY49" s="3"/>
      <c r="AZZ49" s="3"/>
      <c r="BAA49" s="3"/>
      <c r="BAB49" s="3"/>
      <c r="BAC49" s="3"/>
      <c r="BAD49" s="3"/>
      <c r="BAE49" s="3"/>
      <c r="BAF49" s="3"/>
      <c r="BAG49" s="3"/>
      <c r="BAH49" s="3"/>
      <c r="BAI49" s="3"/>
      <c r="BAJ49" s="3"/>
      <c r="BAK49" s="3"/>
      <c r="BAL49" s="3"/>
      <c r="BAM49" s="3"/>
      <c r="BAN49" s="3"/>
      <c r="BAO49" s="3"/>
      <c r="BAP49" s="3"/>
      <c r="BAQ49" s="3"/>
      <c r="BAR49" s="3"/>
      <c r="BAS49" s="3"/>
      <c r="BAT49" s="3"/>
      <c r="BAU49" s="3"/>
      <c r="BAV49" s="3"/>
      <c r="BAW49" s="3"/>
      <c r="BAX49" s="3"/>
      <c r="BAY49" s="3"/>
      <c r="BAZ49" s="3"/>
      <c r="BBA49" s="3"/>
      <c r="BBB49" s="3"/>
      <c r="BBC49" s="3"/>
      <c r="BBD49" s="3"/>
      <c r="BBE49" s="3"/>
      <c r="BBF49" s="3"/>
      <c r="BBG49" s="3"/>
      <c r="BBH49" s="3"/>
      <c r="BBI49" s="3"/>
      <c r="BBJ49" s="3"/>
      <c r="BBK49" s="3"/>
      <c r="BBL49" s="3"/>
      <c r="BBM49" s="3"/>
      <c r="BBN49" s="3"/>
      <c r="BBO49" s="3"/>
      <c r="BBP49" s="3"/>
      <c r="BBQ49" s="3"/>
      <c r="BBR49" s="3"/>
      <c r="BBS49" s="3"/>
      <c r="BBT49" s="3"/>
      <c r="BBU49" s="3"/>
      <c r="BBV49" s="3"/>
      <c r="BBW49" s="3"/>
      <c r="BBX49" s="3"/>
      <c r="BBY49" s="3"/>
      <c r="BBZ49" s="3"/>
      <c r="BCA49" s="3"/>
      <c r="BCB49" s="3"/>
      <c r="BCC49" s="3"/>
      <c r="BCD49" s="3"/>
      <c r="BCE49" s="3"/>
      <c r="BCF49" s="3"/>
      <c r="BCG49" s="3"/>
      <c r="BCH49" s="3"/>
      <c r="BCI49" s="3"/>
      <c r="BCJ49" s="3"/>
      <c r="BCK49" s="3"/>
      <c r="BCL49" s="3"/>
      <c r="BCM49" s="3"/>
      <c r="BCN49" s="3"/>
      <c r="BCO49" s="3"/>
      <c r="BCP49" s="3"/>
      <c r="BCQ49" s="3"/>
      <c r="BCR49" s="3"/>
      <c r="BCS49" s="3"/>
      <c r="BCT49" s="3"/>
      <c r="BCU49" s="3"/>
      <c r="BCV49" s="3"/>
      <c r="BCW49" s="3"/>
      <c r="BCX49" s="3"/>
      <c r="BCY49" s="3"/>
      <c r="BCZ49" s="3"/>
      <c r="BDA49" s="3"/>
      <c r="BDB49" s="3"/>
      <c r="BDC49" s="3"/>
      <c r="BDD49" s="3"/>
      <c r="BDE49" s="3"/>
      <c r="BDF49" s="3"/>
      <c r="BDG49" s="3"/>
      <c r="BDH49" s="3"/>
      <c r="BDI49" s="3"/>
      <c r="BDJ49" s="3"/>
      <c r="BDK49" s="3"/>
      <c r="BDL49" s="3"/>
      <c r="BDM49" s="3"/>
      <c r="BDN49" s="3"/>
      <c r="BDO49" s="3"/>
      <c r="BDP49" s="3"/>
      <c r="BDQ49" s="3"/>
      <c r="BDR49" s="3"/>
      <c r="BDS49" s="3"/>
      <c r="BDT49" s="3"/>
      <c r="BDU49" s="3"/>
      <c r="BDV49" s="3"/>
      <c r="BDW49" s="3"/>
      <c r="BDX49" s="3"/>
      <c r="BDY49" s="3"/>
      <c r="BDZ49" s="3"/>
      <c r="BEA49" s="3"/>
      <c r="BEB49" s="3"/>
      <c r="BEC49" s="3"/>
      <c r="BED49" s="3"/>
      <c r="BEE49" s="3"/>
      <c r="BEF49" s="3"/>
      <c r="BEG49" s="3"/>
      <c r="BEH49" s="3"/>
      <c r="BEI49" s="3"/>
      <c r="BEJ49" s="3"/>
      <c r="BEK49" s="3"/>
      <c r="BEL49" s="3"/>
      <c r="BEM49" s="3"/>
      <c r="BEN49" s="3"/>
      <c r="BEO49" s="3"/>
      <c r="BEP49" s="3"/>
      <c r="BEQ49" s="3"/>
      <c r="BER49" s="3"/>
      <c r="BES49" s="3"/>
      <c r="BET49" s="3"/>
      <c r="BEU49" s="3"/>
      <c r="BEV49" s="3"/>
      <c r="BEW49" s="3"/>
      <c r="BEX49" s="3"/>
      <c r="BEY49" s="3"/>
      <c r="BEZ49" s="3"/>
      <c r="BFA49" s="3"/>
      <c r="BFB49" s="3"/>
      <c r="BFC49" s="3"/>
      <c r="BFD49" s="3"/>
      <c r="BFE49" s="3"/>
      <c r="BFF49" s="3"/>
      <c r="BFG49" s="3"/>
      <c r="BFH49" s="3"/>
      <c r="BFI49" s="3"/>
      <c r="BFJ49" s="3"/>
      <c r="BFK49" s="3"/>
      <c r="BFL49" s="3"/>
      <c r="BFM49" s="3"/>
      <c r="BFN49" s="3"/>
      <c r="BFO49" s="3"/>
      <c r="BFP49" s="3"/>
      <c r="BFQ49" s="3"/>
      <c r="BFR49" s="3"/>
      <c r="BFS49" s="3"/>
      <c r="BFT49" s="3"/>
      <c r="BFU49" s="3"/>
      <c r="BFV49" s="3"/>
      <c r="BFW49" s="3"/>
      <c r="BFX49" s="3"/>
      <c r="BFY49" s="3"/>
      <c r="BFZ49" s="3"/>
      <c r="BGA49" s="3"/>
      <c r="BGB49" s="3"/>
      <c r="BGC49" s="3"/>
      <c r="BGD49" s="3"/>
      <c r="BGE49" s="3"/>
      <c r="BGF49" s="3"/>
      <c r="BGG49" s="3"/>
      <c r="BGH49" s="3"/>
      <c r="BGI49" s="3"/>
      <c r="BGJ49" s="3"/>
      <c r="BGK49" s="3"/>
      <c r="BGL49" s="3"/>
      <c r="BGM49" s="3"/>
      <c r="BGN49" s="3"/>
      <c r="BGO49" s="3"/>
      <c r="BGP49" s="3"/>
      <c r="BGQ49" s="3"/>
      <c r="BGR49" s="3"/>
      <c r="BGS49" s="3"/>
      <c r="BGT49" s="3"/>
      <c r="BGU49" s="3"/>
      <c r="BGV49" s="3"/>
      <c r="BGW49" s="3"/>
      <c r="BGX49" s="3"/>
      <c r="BGY49" s="3"/>
      <c r="BGZ49" s="3"/>
      <c r="BHA49" s="3"/>
      <c r="BHB49" s="3"/>
      <c r="BHC49" s="3"/>
      <c r="BHD49" s="3"/>
      <c r="BHE49" s="3"/>
      <c r="BHF49" s="3"/>
      <c r="BHG49" s="3"/>
      <c r="BHH49" s="3"/>
      <c r="BHI49" s="3"/>
      <c r="BHJ49" s="3"/>
      <c r="BHK49" s="3"/>
      <c r="BHL49" s="3"/>
      <c r="BHM49" s="3"/>
      <c r="BHN49" s="3"/>
      <c r="BHO49" s="3"/>
      <c r="BHP49" s="3"/>
      <c r="BHQ49" s="3"/>
      <c r="BHR49" s="3"/>
      <c r="BHS49" s="3"/>
      <c r="BHT49" s="3"/>
      <c r="BHU49" s="3"/>
      <c r="BHV49" s="3"/>
      <c r="BHW49" s="3"/>
      <c r="BHX49" s="3"/>
      <c r="BHY49" s="3"/>
      <c r="BHZ49" s="3"/>
      <c r="BIA49" s="3"/>
      <c r="BIB49" s="3"/>
      <c r="BIC49" s="3"/>
      <c r="BID49" s="3"/>
      <c r="BIE49" s="3"/>
      <c r="BIF49" s="3"/>
      <c r="BIG49" s="3"/>
      <c r="BIH49" s="3"/>
      <c r="BII49" s="3"/>
      <c r="BIJ49" s="3"/>
      <c r="BIK49" s="3"/>
      <c r="BIL49" s="3"/>
      <c r="BIM49" s="3"/>
      <c r="BIN49" s="3"/>
      <c r="BIO49" s="3"/>
      <c r="BIP49" s="3"/>
      <c r="BIQ49" s="3"/>
      <c r="BIR49" s="3"/>
      <c r="BIS49" s="3"/>
      <c r="BIT49" s="3"/>
      <c r="BIU49" s="3"/>
      <c r="BIV49" s="3"/>
      <c r="BIW49" s="3"/>
      <c r="BIX49" s="3"/>
      <c r="BIY49" s="3"/>
      <c r="BIZ49" s="3"/>
      <c r="BJA49" s="3"/>
      <c r="BJB49" s="3"/>
      <c r="BJC49" s="3"/>
      <c r="BJD49" s="3"/>
      <c r="BJE49" s="3"/>
      <c r="BJF49" s="3"/>
      <c r="BJG49" s="3"/>
      <c r="BJH49" s="3"/>
      <c r="BJI49" s="3"/>
      <c r="BJJ49" s="3"/>
      <c r="BJK49" s="3"/>
      <c r="BJL49" s="3"/>
      <c r="BJM49" s="3"/>
      <c r="BJN49" s="3"/>
      <c r="BJO49" s="3"/>
      <c r="BJP49" s="3"/>
      <c r="BJQ49" s="3"/>
      <c r="BJR49" s="3"/>
      <c r="BJS49" s="3"/>
      <c r="BJT49" s="3"/>
      <c r="BJU49" s="3"/>
      <c r="BJV49" s="3"/>
      <c r="BJW49" s="3"/>
      <c r="BJX49" s="3"/>
      <c r="BJY49" s="3"/>
      <c r="BJZ49" s="3"/>
      <c r="BKA49" s="3"/>
      <c r="BKB49" s="3"/>
      <c r="BKC49" s="3"/>
      <c r="BKD49" s="3"/>
      <c r="BKE49" s="3"/>
      <c r="BKF49" s="3"/>
      <c r="BKG49" s="3"/>
      <c r="BKH49" s="3"/>
      <c r="BKI49" s="3"/>
      <c r="BKJ49" s="3"/>
      <c r="BKK49" s="3"/>
      <c r="BKL49" s="3"/>
      <c r="BKM49" s="3"/>
      <c r="BKN49" s="3"/>
      <c r="BKO49" s="3"/>
      <c r="BKP49" s="3"/>
      <c r="BKQ49" s="3"/>
      <c r="BKR49" s="3"/>
      <c r="BKS49" s="3"/>
      <c r="BKT49" s="3"/>
      <c r="BKU49" s="3"/>
      <c r="BKV49" s="3"/>
      <c r="BKW49" s="3"/>
      <c r="BKX49" s="3"/>
      <c r="BKY49" s="3"/>
      <c r="BKZ49" s="3"/>
      <c r="BLA49" s="3"/>
      <c r="BLB49" s="3"/>
      <c r="BLC49" s="3"/>
      <c r="BLD49" s="3"/>
      <c r="BLE49" s="3"/>
      <c r="BLF49" s="3"/>
      <c r="BLG49" s="3"/>
      <c r="BLH49" s="3"/>
      <c r="BLI49" s="3"/>
      <c r="BLJ49" s="3"/>
      <c r="BLK49" s="3"/>
      <c r="BLL49" s="3"/>
      <c r="BLM49" s="3"/>
      <c r="BLN49" s="3"/>
      <c r="BLO49" s="3"/>
      <c r="BLP49" s="3"/>
      <c r="BLQ49" s="3"/>
      <c r="BLR49" s="3"/>
      <c r="BLS49" s="3"/>
      <c r="BLT49" s="3"/>
      <c r="BLU49" s="3"/>
      <c r="BLV49" s="3"/>
      <c r="BLW49" s="3"/>
      <c r="BLX49" s="3"/>
      <c r="BLY49" s="3"/>
      <c r="BLZ49" s="3"/>
      <c r="BMA49" s="3"/>
      <c r="BMB49" s="3"/>
      <c r="BMC49" s="3"/>
      <c r="BMD49" s="3"/>
      <c r="BME49" s="3"/>
      <c r="BMF49" s="3"/>
      <c r="BMG49" s="3"/>
      <c r="BMH49" s="3"/>
      <c r="BMI49" s="3"/>
      <c r="BMJ49" s="3"/>
      <c r="BMK49" s="3"/>
      <c r="BML49" s="3"/>
      <c r="BMM49" s="3"/>
      <c r="BMN49" s="3"/>
      <c r="BMO49" s="3"/>
      <c r="BMP49" s="3"/>
      <c r="BMQ49" s="3"/>
      <c r="BMR49" s="3"/>
      <c r="BMS49" s="3"/>
      <c r="BMT49" s="3"/>
      <c r="BMU49" s="3"/>
      <c r="BMV49" s="3"/>
      <c r="BMW49" s="3"/>
      <c r="BMX49" s="3"/>
      <c r="BMY49" s="3"/>
      <c r="BMZ49" s="3"/>
      <c r="BNA49" s="3"/>
      <c r="BNB49" s="3"/>
      <c r="BNC49" s="3"/>
      <c r="BND49" s="3"/>
      <c r="BNE49" s="3"/>
      <c r="BNF49" s="3"/>
      <c r="BNG49" s="3"/>
      <c r="BNH49" s="3"/>
      <c r="BNI49" s="3"/>
      <c r="BNJ49" s="3"/>
      <c r="BNK49" s="3"/>
      <c r="BNL49" s="3"/>
      <c r="BNM49" s="3"/>
      <c r="BNN49" s="3"/>
      <c r="BNO49" s="3"/>
      <c r="BNP49" s="3"/>
      <c r="BNQ49" s="3"/>
      <c r="BNR49" s="3"/>
      <c r="BNS49" s="3"/>
      <c r="BNT49" s="3"/>
      <c r="BNU49" s="3"/>
      <c r="BNV49" s="3"/>
      <c r="BNW49" s="3"/>
      <c r="BNX49" s="3"/>
      <c r="BNY49" s="3"/>
      <c r="BNZ49" s="3"/>
      <c r="BOA49" s="3"/>
      <c r="BOB49" s="3"/>
      <c r="BOC49" s="3"/>
      <c r="BOD49" s="3"/>
      <c r="BOE49" s="3"/>
      <c r="BOF49" s="3"/>
      <c r="BOG49" s="3"/>
      <c r="BOH49" s="3"/>
      <c r="BOI49" s="3"/>
      <c r="BOJ49" s="3"/>
      <c r="BOK49" s="3"/>
      <c r="BOL49" s="3"/>
      <c r="BOM49" s="3"/>
      <c r="BON49" s="3"/>
      <c r="BOO49" s="3"/>
      <c r="BOP49" s="3"/>
      <c r="BOQ49" s="3"/>
      <c r="BOR49" s="3"/>
      <c r="BOS49" s="3"/>
      <c r="BOT49" s="3"/>
      <c r="BOU49" s="3"/>
      <c r="BOV49" s="3"/>
      <c r="BOW49" s="3"/>
      <c r="BOX49" s="3"/>
      <c r="BOY49" s="3"/>
      <c r="BOZ49" s="3"/>
      <c r="BPA49" s="3"/>
      <c r="BPB49" s="3"/>
      <c r="BPC49" s="3"/>
      <c r="BPD49" s="3"/>
      <c r="BPE49" s="3"/>
      <c r="BPF49" s="3"/>
      <c r="BPG49" s="3"/>
      <c r="BPH49" s="3"/>
      <c r="BPI49" s="3"/>
      <c r="BPJ49" s="3"/>
      <c r="BPK49" s="3"/>
      <c r="BPL49" s="3"/>
      <c r="BPM49" s="3"/>
      <c r="BPN49" s="3"/>
      <c r="BPO49" s="3"/>
      <c r="BPP49" s="3"/>
      <c r="BPQ49" s="3"/>
      <c r="BPR49" s="3"/>
      <c r="BPS49" s="3"/>
      <c r="BPT49" s="3"/>
      <c r="BPU49" s="3"/>
      <c r="BPV49" s="3"/>
      <c r="BPW49" s="3"/>
      <c r="BPX49" s="3"/>
      <c r="BPY49" s="3"/>
      <c r="BPZ49" s="3"/>
      <c r="BQA49" s="3"/>
      <c r="BQB49" s="3"/>
      <c r="BQC49" s="3"/>
      <c r="BQD49" s="3"/>
      <c r="BQE49" s="3"/>
      <c r="BQF49" s="3"/>
      <c r="BQG49" s="3"/>
      <c r="BQH49" s="3"/>
      <c r="BQI49" s="3"/>
      <c r="BQJ49" s="3"/>
      <c r="BQK49" s="3"/>
      <c r="BQL49" s="3"/>
      <c r="BQM49" s="3"/>
      <c r="BQN49" s="3"/>
      <c r="BQO49" s="3"/>
      <c r="BQP49" s="3"/>
      <c r="BQQ49" s="3"/>
      <c r="BQR49" s="3"/>
      <c r="BQS49" s="3"/>
      <c r="BQT49" s="3"/>
      <c r="BQU49" s="3"/>
      <c r="BQV49" s="3"/>
      <c r="BQW49" s="3"/>
      <c r="BQX49" s="3"/>
      <c r="BQY49" s="3"/>
      <c r="BQZ49" s="3"/>
      <c r="BRA49" s="3"/>
      <c r="BRB49" s="3"/>
      <c r="BRC49" s="3"/>
      <c r="BRD49" s="3"/>
      <c r="BRE49" s="3"/>
      <c r="BRF49" s="3"/>
      <c r="BRG49" s="3"/>
      <c r="BRH49" s="3"/>
      <c r="BRI49" s="3"/>
      <c r="BRJ49" s="3"/>
      <c r="BRK49" s="3"/>
      <c r="BRL49" s="3"/>
      <c r="BRM49" s="3"/>
      <c r="BRN49" s="3"/>
      <c r="BRO49" s="3"/>
      <c r="BRP49" s="3"/>
      <c r="BRQ49" s="3"/>
      <c r="BRR49" s="3"/>
      <c r="BRS49" s="3"/>
      <c r="BRT49" s="3"/>
      <c r="BRU49" s="3"/>
      <c r="BRV49" s="3"/>
      <c r="BRW49" s="3"/>
      <c r="BRX49" s="3"/>
      <c r="BRY49" s="3"/>
      <c r="BRZ49" s="3"/>
      <c r="BSA49" s="3"/>
      <c r="BSB49" s="3"/>
      <c r="BSC49" s="3"/>
      <c r="BSD49" s="3"/>
      <c r="BSE49" s="3"/>
      <c r="BSF49" s="3"/>
      <c r="BSG49" s="3"/>
      <c r="BSH49" s="3"/>
      <c r="BSI49" s="3"/>
      <c r="BSJ49" s="3"/>
      <c r="BSK49" s="3"/>
      <c r="BSL49" s="3"/>
      <c r="BSM49" s="3"/>
      <c r="BSN49" s="3"/>
      <c r="BSO49" s="3"/>
      <c r="BSP49" s="3"/>
      <c r="BSQ49" s="3"/>
      <c r="BSR49" s="3"/>
      <c r="BSS49" s="3"/>
      <c r="BST49" s="3"/>
      <c r="BSU49" s="3"/>
      <c r="BSV49" s="3"/>
      <c r="BSW49" s="3"/>
      <c r="BSX49" s="3"/>
      <c r="BSY49" s="3"/>
      <c r="BSZ49" s="3"/>
      <c r="BTA49" s="3"/>
      <c r="BTB49" s="3"/>
      <c r="BTC49" s="3"/>
      <c r="BTD49" s="3"/>
      <c r="BTE49" s="3"/>
      <c r="BTF49" s="3"/>
      <c r="BTG49" s="3"/>
      <c r="BTH49" s="3"/>
      <c r="BTI49" s="3"/>
      <c r="BTJ49" s="3"/>
      <c r="BTK49" s="3"/>
      <c r="BTL49" s="3"/>
      <c r="BTM49" s="3"/>
      <c r="BTN49" s="3"/>
      <c r="BTO49" s="3"/>
      <c r="BTP49" s="3"/>
      <c r="BTQ49" s="3"/>
      <c r="BTR49" s="3"/>
      <c r="BTS49" s="3"/>
      <c r="BTT49" s="3"/>
      <c r="BTU49" s="3"/>
      <c r="BTV49" s="3"/>
      <c r="BTW49" s="3"/>
      <c r="BTX49" s="3"/>
      <c r="BTY49" s="3"/>
      <c r="BTZ49" s="3"/>
      <c r="BUA49" s="3"/>
      <c r="BUB49" s="3"/>
      <c r="BUC49" s="3"/>
      <c r="BUD49" s="3"/>
      <c r="BUE49" s="3"/>
      <c r="BUF49" s="3"/>
      <c r="BUG49" s="3"/>
      <c r="BUH49" s="3"/>
      <c r="BUI49" s="3"/>
      <c r="BUJ49" s="3"/>
      <c r="BUK49" s="3"/>
      <c r="BUL49" s="3"/>
      <c r="BUM49" s="3"/>
      <c r="BUN49" s="3"/>
      <c r="BUO49" s="3"/>
      <c r="BUP49" s="3"/>
      <c r="BUQ49" s="3"/>
      <c r="BUR49" s="3"/>
      <c r="BUS49" s="3"/>
      <c r="BUT49" s="3"/>
      <c r="BUU49" s="3"/>
      <c r="BUV49" s="3"/>
      <c r="BUW49" s="3"/>
      <c r="BUX49" s="3"/>
      <c r="BUY49" s="3"/>
      <c r="BUZ49" s="3"/>
      <c r="BVA49" s="3"/>
      <c r="BVB49" s="3"/>
      <c r="BVC49" s="3"/>
      <c r="BVD49" s="3"/>
      <c r="BVE49" s="3"/>
      <c r="BVF49" s="3"/>
      <c r="BVG49" s="3"/>
      <c r="BVH49" s="3"/>
      <c r="BVI49" s="3"/>
      <c r="BVJ49" s="3"/>
      <c r="BVK49" s="3"/>
      <c r="BVL49" s="3"/>
      <c r="BVM49" s="3"/>
      <c r="BVN49" s="3"/>
      <c r="BVO49" s="3"/>
      <c r="BVP49" s="3"/>
      <c r="BVQ49" s="3"/>
      <c r="BVR49" s="3"/>
      <c r="BVS49" s="3"/>
      <c r="BVT49" s="3"/>
      <c r="BVU49" s="3"/>
      <c r="BVV49" s="3"/>
      <c r="BVW49" s="3"/>
      <c r="BVX49" s="3"/>
      <c r="BVY49" s="3"/>
      <c r="BVZ49" s="3"/>
      <c r="BWA49" s="3"/>
      <c r="BWB49" s="3"/>
      <c r="BWC49" s="3"/>
      <c r="BWD49" s="3"/>
      <c r="BWE49" s="3"/>
      <c r="BWF49" s="3"/>
      <c r="BWG49" s="3"/>
      <c r="BWH49" s="3"/>
      <c r="BWI49" s="3"/>
      <c r="BWJ49" s="3"/>
      <c r="BWK49" s="3"/>
      <c r="BWL49" s="3"/>
      <c r="BWM49" s="3"/>
      <c r="BWN49" s="3"/>
      <c r="BWO49" s="3"/>
      <c r="BWP49" s="3"/>
      <c r="BWQ49" s="3"/>
      <c r="BWR49" s="3"/>
      <c r="BWS49" s="3"/>
      <c r="BWT49" s="3"/>
      <c r="BWU49" s="3"/>
      <c r="BWV49" s="3"/>
      <c r="BWW49" s="3"/>
      <c r="BWX49" s="3"/>
      <c r="BWY49" s="3"/>
      <c r="BWZ49" s="3"/>
      <c r="BXA49" s="3"/>
      <c r="BXB49" s="3"/>
      <c r="BXC49" s="3"/>
      <c r="BXD49" s="3"/>
      <c r="BXE49" s="3"/>
      <c r="BXF49" s="3"/>
      <c r="BXG49" s="3"/>
      <c r="BXH49" s="3"/>
      <c r="BXI49" s="3"/>
      <c r="BXJ49" s="3"/>
      <c r="BXK49" s="3"/>
      <c r="BXL49" s="3"/>
      <c r="BXM49" s="3"/>
      <c r="BXN49" s="3"/>
      <c r="BXO49" s="3"/>
      <c r="BXP49" s="3"/>
      <c r="BXQ49" s="3"/>
      <c r="BXR49" s="3"/>
      <c r="BXS49" s="3"/>
      <c r="BXT49" s="3"/>
      <c r="BXU49" s="3"/>
      <c r="BXV49" s="3"/>
      <c r="BXW49" s="3"/>
      <c r="BXX49" s="3"/>
      <c r="BXY49" s="3"/>
      <c r="BXZ49" s="3"/>
      <c r="BYA49" s="3"/>
      <c r="BYB49" s="3"/>
      <c r="BYC49" s="3"/>
      <c r="BYD49" s="3"/>
      <c r="BYE49" s="3"/>
      <c r="BYF49" s="3"/>
      <c r="BYG49" s="3"/>
      <c r="BYH49" s="3"/>
      <c r="BYI49" s="3"/>
      <c r="BYJ49" s="3"/>
      <c r="BYK49" s="3"/>
      <c r="BYL49" s="3"/>
      <c r="BYM49" s="3"/>
      <c r="BYN49" s="3"/>
      <c r="BYO49" s="3"/>
      <c r="BYP49" s="3"/>
      <c r="BYQ49" s="3"/>
      <c r="BYR49" s="3"/>
      <c r="BYS49" s="3"/>
      <c r="BYT49" s="3"/>
      <c r="BYU49" s="3"/>
      <c r="BYV49" s="3"/>
      <c r="BYW49" s="3"/>
      <c r="BYX49" s="3"/>
      <c r="BYY49" s="3"/>
      <c r="BYZ49" s="3"/>
      <c r="BZA49" s="3"/>
      <c r="BZB49" s="3"/>
      <c r="BZC49" s="3"/>
      <c r="BZD49" s="3"/>
      <c r="BZE49" s="3"/>
      <c r="BZF49" s="3"/>
      <c r="BZG49" s="3"/>
      <c r="BZH49" s="3"/>
      <c r="BZI49" s="3"/>
      <c r="BZJ49" s="3"/>
      <c r="BZK49" s="3"/>
      <c r="BZL49" s="3"/>
      <c r="BZM49" s="3"/>
      <c r="BZN49" s="3"/>
      <c r="BZO49" s="3"/>
      <c r="BZP49" s="3"/>
      <c r="BZQ49" s="3"/>
      <c r="BZR49" s="3"/>
      <c r="BZS49" s="3"/>
      <c r="BZT49" s="3"/>
      <c r="BZU49" s="3"/>
      <c r="BZV49" s="3"/>
      <c r="BZW49" s="3"/>
      <c r="BZX49" s="3"/>
      <c r="BZY49" s="3"/>
      <c r="BZZ49" s="3"/>
      <c r="CAA49" s="3"/>
      <c r="CAB49" s="3"/>
      <c r="CAC49" s="3"/>
      <c r="CAD49" s="3"/>
      <c r="CAE49" s="3"/>
      <c r="CAF49" s="3"/>
      <c r="CAG49" s="3"/>
      <c r="CAH49" s="3"/>
      <c r="CAI49" s="3"/>
      <c r="CAJ49" s="3"/>
      <c r="CAK49" s="3"/>
      <c r="CAL49" s="3"/>
      <c r="CAM49" s="3"/>
      <c r="CAN49" s="3"/>
      <c r="CAO49" s="3"/>
      <c r="CAP49" s="3"/>
      <c r="CAQ49" s="3"/>
      <c r="CAR49" s="3"/>
      <c r="CAS49" s="3"/>
      <c r="CAT49" s="3"/>
      <c r="CAU49" s="3"/>
      <c r="CAV49" s="3"/>
      <c r="CAW49" s="3"/>
      <c r="CAX49" s="3"/>
      <c r="CAY49" s="3"/>
      <c r="CAZ49" s="3"/>
      <c r="CBA49" s="3"/>
      <c r="CBB49" s="3"/>
      <c r="CBC49" s="3"/>
      <c r="CBD49" s="3"/>
      <c r="CBE49" s="3"/>
      <c r="CBF49" s="3"/>
      <c r="CBG49" s="3"/>
      <c r="CBH49" s="3"/>
      <c r="CBI49" s="3"/>
      <c r="CBJ49" s="3"/>
      <c r="CBK49" s="3"/>
      <c r="CBL49" s="3"/>
      <c r="CBM49" s="3"/>
      <c r="CBN49" s="3"/>
      <c r="CBO49" s="3"/>
      <c r="CBP49" s="3"/>
      <c r="CBQ49" s="3"/>
      <c r="CBR49" s="3"/>
      <c r="CBS49" s="3"/>
      <c r="CBT49" s="3"/>
      <c r="CBU49" s="3"/>
      <c r="CBV49" s="3"/>
      <c r="CBW49" s="3"/>
      <c r="CBX49" s="3"/>
      <c r="CBY49" s="3"/>
      <c r="CBZ49" s="3"/>
      <c r="CCA49" s="3"/>
      <c r="CCB49" s="3"/>
      <c r="CCC49" s="3"/>
      <c r="CCD49" s="3"/>
      <c r="CCE49" s="3"/>
      <c r="CCF49" s="3"/>
      <c r="CCG49" s="3"/>
      <c r="CCH49" s="3"/>
      <c r="CCI49" s="3"/>
      <c r="CCJ49" s="3"/>
      <c r="CCK49" s="3"/>
      <c r="CCL49" s="3"/>
      <c r="CCM49" s="3"/>
      <c r="CCN49" s="3"/>
      <c r="CCO49" s="3"/>
      <c r="CCP49" s="3"/>
      <c r="CCQ49" s="3"/>
      <c r="CCR49" s="3"/>
      <c r="CCS49" s="3"/>
      <c r="CCT49" s="3"/>
      <c r="CCU49" s="3"/>
      <c r="CCV49" s="3"/>
      <c r="CCW49" s="3"/>
      <c r="CCX49" s="3"/>
      <c r="CCY49" s="3"/>
      <c r="CCZ49" s="3"/>
      <c r="CDA49" s="3"/>
      <c r="CDB49" s="3"/>
      <c r="CDC49" s="3"/>
      <c r="CDD49" s="3"/>
      <c r="CDE49" s="3"/>
      <c r="CDF49" s="3"/>
      <c r="CDG49" s="3"/>
      <c r="CDH49" s="3"/>
      <c r="CDI49" s="3"/>
      <c r="CDJ49" s="3"/>
      <c r="CDK49" s="3"/>
      <c r="CDL49" s="3"/>
      <c r="CDM49" s="3"/>
      <c r="CDN49" s="3"/>
      <c r="CDO49" s="3"/>
      <c r="CDP49" s="3"/>
      <c r="CDQ49" s="3"/>
      <c r="CDR49" s="3"/>
      <c r="CDS49" s="3"/>
      <c r="CDT49" s="3"/>
      <c r="CDU49" s="3"/>
      <c r="CDV49" s="3"/>
      <c r="CDW49" s="3"/>
      <c r="CDX49" s="3"/>
      <c r="CDY49" s="3"/>
      <c r="CDZ49" s="3"/>
      <c r="CEA49" s="3"/>
      <c r="CEB49" s="3"/>
      <c r="CEC49" s="3"/>
      <c r="CED49" s="3"/>
      <c r="CEE49" s="3"/>
      <c r="CEF49" s="3"/>
      <c r="CEG49" s="3"/>
      <c r="CEH49" s="3"/>
      <c r="CEI49" s="3"/>
      <c r="CEJ49" s="3"/>
      <c r="CEK49" s="3"/>
      <c r="CEL49" s="3"/>
      <c r="CEM49" s="3"/>
      <c r="CEN49" s="3"/>
      <c r="CEO49" s="3"/>
      <c r="CEP49" s="3"/>
      <c r="CEQ49" s="3"/>
      <c r="CER49" s="3"/>
      <c r="CES49" s="3"/>
      <c r="CET49" s="3"/>
      <c r="CEU49" s="3"/>
      <c r="CEV49" s="3"/>
      <c r="CEW49" s="3"/>
      <c r="CEX49" s="3"/>
      <c r="CEY49" s="3"/>
      <c r="CEZ49" s="3"/>
      <c r="CFA49" s="3"/>
      <c r="CFB49" s="3"/>
      <c r="CFC49" s="3"/>
      <c r="CFD49" s="3"/>
      <c r="CFE49" s="3"/>
      <c r="CFF49" s="3"/>
      <c r="CFG49" s="3"/>
      <c r="CFH49" s="3"/>
      <c r="CFI49" s="3"/>
      <c r="CFJ49" s="3"/>
      <c r="CFK49" s="3"/>
      <c r="CFL49" s="3"/>
      <c r="CFM49" s="3"/>
      <c r="CFN49" s="3"/>
      <c r="CFO49" s="3"/>
      <c r="CFP49" s="3"/>
      <c r="CFQ49" s="3"/>
      <c r="CFR49" s="3"/>
      <c r="CFS49" s="3"/>
      <c r="CFT49" s="3"/>
      <c r="CFU49" s="3"/>
      <c r="CFV49" s="3"/>
      <c r="CFW49" s="3"/>
      <c r="CFX49" s="3"/>
      <c r="CFY49" s="3"/>
      <c r="CFZ49" s="3"/>
      <c r="CGA49" s="3"/>
      <c r="CGB49" s="3"/>
      <c r="CGC49" s="3"/>
      <c r="CGD49" s="3"/>
      <c r="CGE49" s="3"/>
      <c r="CGF49" s="3"/>
      <c r="CGG49" s="3"/>
      <c r="CGH49" s="3"/>
      <c r="CGI49" s="3"/>
      <c r="CGJ49" s="3"/>
      <c r="CGK49" s="3"/>
      <c r="CGL49" s="3"/>
      <c r="CGM49" s="3"/>
      <c r="CGN49" s="3"/>
      <c r="CGO49" s="3"/>
      <c r="CGP49" s="3"/>
      <c r="CGQ49" s="3"/>
      <c r="CGR49" s="3"/>
      <c r="CGS49" s="3"/>
      <c r="CGT49" s="3"/>
      <c r="CGU49" s="3"/>
      <c r="CGV49" s="3"/>
      <c r="CGW49" s="3"/>
      <c r="CGX49" s="3"/>
      <c r="CGY49" s="3"/>
      <c r="CGZ49" s="3"/>
      <c r="CHA49" s="3"/>
      <c r="CHB49" s="3"/>
      <c r="CHC49" s="3"/>
      <c r="CHD49" s="3"/>
      <c r="CHE49" s="3"/>
      <c r="CHF49" s="3"/>
      <c r="CHG49" s="3"/>
      <c r="CHH49" s="3"/>
      <c r="CHI49" s="3"/>
      <c r="CHJ49" s="3"/>
      <c r="CHK49" s="3"/>
      <c r="CHL49" s="3"/>
      <c r="CHM49" s="3"/>
      <c r="CHN49" s="3"/>
      <c r="CHO49" s="3"/>
      <c r="CHP49" s="3"/>
      <c r="CHQ49" s="3"/>
      <c r="CHR49" s="3"/>
      <c r="CHS49" s="3"/>
      <c r="CHT49" s="3"/>
      <c r="CHU49" s="3"/>
      <c r="CHV49" s="3"/>
      <c r="CHW49" s="3"/>
      <c r="CHX49" s="3"/>
      <c r="CHY49" s="3"/>
      <c r="CHZ49" s="3"/>
      <c r="CIA49" s="3"/>
      <c r="CIB49" s="3"/>
      <c r="CIC49" s="3"/>
      <c r="CID49" s="3"/>
      <c r="CIE49" s="3"/>
      <c r="CIF49" s="3"/>
      <c r="CIG49" s="3"/>
      <c r="CIH49" s="3"/>
      <c r="CII49" s="3"/>
      <c r="CIJ49" s="3"/>
      <c r="CIK49" s="3"/>
      <c r="CIL49" s="3"/>
      <c r="CIM49" s="3"/>
      <c r="CIN49" s="3"/>
      <c r="CIO49" s="3"/>
      <c r="CIP49" s="3"/>
      <c r="CIQ49" s="3"/>
      <c r="CIR49" s="3"/>
      <c r="CIS49" s="3"/>
      <c r="CIT49" s="3"/>
      <c r="CIU49" s="3"/>
      <c r="CIV49" s="3"/>
      <c r="CIW49" s="3"/>
      <c r="CIX49" s="3"/>
      <c r="CIY49" s="3"/>
      <c r="CIZ49" s="3"/>
      <c r="CJA49" s="3"/>
      <c r="CJB49" s="3"/>
      <c r="CJC49" s="3"/>
      <c r="CJD49" s="3"/>
      <c r="CJE49" s="3"/>
      <c r="CJF49" s="3"/>
      <c r="CJG49" s="3"/>
      <c r="CJH49" s="3"/>
      <c r="CJI49" s="3"/>
      <c r="CJJ49" s="3"/>
      <c r="CJK49" s="3"/>
      <c r="CJL49" s="3"/>
      <c r="CJM49" s="3"/>
      <c r="CJN49" s="3"/>
      <c r="CJO49" s="3"/>
      <c r="CJP49" s="3"/>
      <c r="CJQ49" s="3"/>
      <c r="CJR49" s="3"/>
      <c r="CJS49" s="3"/>
      <c r="CJT49" s="3"/>
      <c r="CJU49" s="3"/>
      <c r="CJV49" s="3"/>
      <c r="CJW49" s="3"/>
      <c r="CJX49" s="3"/>
      <c r="CJY49" s="3"/>
      <c r="CJZ49" s="3"/>
      <c r="CKA49" s="3"/>
      <c r="CKB49" s="3"/>
      <c r="CKC49" s="3"/>
      <c r="CKD49" s="3"/>
      <c r="CKE49" s="3"/>
      <c r="CKF49" s="3"/>
      <c r="CKG49" s="3"/>
      <c r="CKH49" s="3"/>
      <c r="CKI49" s="3"/>
      <c r="CKJ49" s="3"/>
      <c r="CKK49" s="3"/>
      <c r="CKL49" s="3"/>
      <c r="CKM49" s="3"/>
      <c r="CKN49" s="3"/>
      <c r="CKO49" s="3"/>
      <c r="CKP49" s="3"/>
      <c r="CKQ49" s="3"/>
      <c r="CKR49" s="3"/>
      <c r="CKS49" s="3"/>
      <c r="CKT49" s="3"/>
      <c r="CKU49" s="3"/>
      <c r="CKV49" s="3"/>
      <c r="CKW49" s="3"/>
      <c r="CKX49" s="3"/>
      <c r="CKY49" s="3"/>
      <c r="CKZ49" s="3"/>
      <c r="CLA49" s="3"/>
      <c r="CLB49" s="3"/>
      <c r="CLC49" s="3"/>
      <c r="CLD49" s="3"/>
      <c r="CLE49" s="3"/>
      <c r="CLF49" s="3"/>
      <c r="CLG49" s="3"/>
      <c r="CLH49" s="3"/>
      <c r="CLI49" s="3"/>
      <c r="CLJ49" s="3"/>
      <c r="CLK49" s="3"/>
      <c r="CLL49" s="3"/>
      <c r="CLM49" s="3"/>
      <c r="CLN49" s="3"/>
      <c r="CLO49" s="3"/>
      <c r="CLP49" s="3"/>
      <c r="CLQ49" s="3"/>
      <c r="CLR49" s="3"/>
      <c r="CLS49" s="3"/>
      <c r="CLT49" s="3"/>
      <c r="CLU49" s="3"/>
      <c r="CLV49" s="3"/>
      <c r="CLW49" s="3"/>
      <c r="CLX49" s="3"/>
      <c r="CLY49" s="3"/>
      <c r="CLZ49" s="3"/>
      <c r="CMA49" s="3"/>
      <c r="CMB49" s="3"/>
      <c r="CMC49" s="3"/>
      <c r="CMD49" s="3"/>
      <c r="CME49" s="3"/>
      <c r="CMF49" s="3"/>
      <c r="CMG49" s="3"/>
      <c r="CMH49" s="3"/>
      <c r="CMI49" s="3"/>
      <c r="CMJ49" s="3"/>
      <c r="CMK49" s="3"/>
      <c r="CML49" s="3"/>
      <c r="CMM49" s="3"/>
      <c r="CMN49" s="3"/>
      <c r="CMO49" s="3"/>
      <c r="CMP49" s="3"/>
      <c r="CMQ49" s="3"/>
      <c r="CMR49" s="3"/>
      <c r="CMS49" s="3"/>
      <c r="CMT49" s="3"/>
      <c r="CMU49" s="3"/>
      <c r="CMV49" s="3"/>
      <c r="CMW49" s="3"/>
      <c r="CMX49" s="3"/>
      <c r="CMY49" s="3"/>
      <c r="CMZ49" s="3"/>
      <c r="CNA49" s="3"/>
      <c r="CNB49" s="3"/>
      <c r="CNC49" s="3"/>
      <c r="CND49" s="3"/>
      <c r="CNE49" s="3"/>
      <c r="CNF49" s="3"/>
      <c r="CNG49" s="3"/>
      <c r="CNH49" s="3"/>
      <c r="CNI49" s="3"/>
      <c r="CNJ49" s="3"/>
      <c r="CNK49" s="3"/>
      <c r="CNL49" s="3"/>
      <c r="CNM49" s="3"/>
      <c r="CNN49" s="3"/>
      <c r="CNO49" s="3"/>
      <c r="CNP49" s="3"/>
      <c r="CNQ49" s="3"/>
      <c r="CNR49" s="3"/>
      <c r="CNS49" s="3"/>
      <c r="CNT49" s="3"/>
      <c r="CNU49" s="3"/>
      <c r="CNV49" s="3"/>
      <c r="CNW49" s="3"/>
      <c r="CNX49" s="3"/>
      <c r="CNY49" s="3"/>
      <c r="CNZ49" s="3"/>
      <c r="COA49" s="3"/>
      <c r="COB49" s="3"/>
      <c r="COC49" s="3"/>
      <c r="COD49" s="3"/>
      <c r="COE49" s="3"/>
      <c r="COF49" s="3"/>
      <c r="COG49" s="3"/>
      <c r="COH49" s="3"/>
      <c r="COI49" s="3"/>
      <c r="COJ49" s="3"/>
      <c r="COK49" s="3"/>
      <c r="COL49" s="3"/>
      <c r="COM49" s="3"/>
      <c r="CON49" s="3"/>
      <c r="COO49" s="3"/>
      <c r="COP49" s="3"/>
      <c r="COQ49" s="3"/>
      <c r="COR49" s="3"/>
      <c r="COS49" s="3"/>
      <c r="COT49" s="3"/>
      <c r="COU49" s="3"/>
      <c r="COV49" s="3"/>
      <c r="COW49" s="3"/>
      <c r="COX49" s="3"/>
      <c r="COY49" s="3"/>
      <c r="COZ49" s="3"/>
      <c r="CPA49" s="3"/>
      <c r="CPB49" s="3"/>
      <c r="CPC49" s="3"/>
      <c r="CPD49" s="3"/>
      <c r="CPE49" s="3"/>
      <c r="CPF49" s="3"/>
      <c r="CPG49" s="3"/>
      <c r="CPH49" s="3"/>
      <c r="CPI49" s="3"/>
      <c r="CPJ49" s="3"/>
      <c r="CPK49" s="3"/>
      <c r="CPL49" s="3"/>
      <c r="CPM49" s="3"/>
      <c r="CPN49" s="3"/>
      <c r="CPO49" s="3"/>
      <c r="CPP49" s="3"/>
      <c r="CPQ49" s="3"/>
      <c r="CPR49" s="3"/>
      <c r="CPS49" s="3"/>
      <c r="CPT49" s="3"/>
      <c r="CPU49" s="3"/>
      <c r="CPV49" s="3"/>
      <c r="CPW49" s="3"/>
      <c r="CPX49" s="3"/>
      <c r="CPY49" s="3"/>
      <c r="CPZ49" s="3"/>
      <c r="CQA49" s="3"/>
      <c r="CQB49" s="3"/>
      <c r="CQC49" s="3"/>
      <c r="CQD49" s="3"/>
      <c r="CQE49" s="3"/>
      <c r="CQF49" s="3"/>
      <c r="CQG49" s="3"/>
      <c r="CQH49" s="3"/>
      <c r="CQI49" s="3"/>
      <c r="CQJ49" s="3"/>
      <c r="CQK49" s="3"/>
      <c r="CQL49" s="3"/>
      <c r="CQM49" s="3"/>
      <c r="CQN49" s="3"/>
      <c r="CQO49" s="3"/>
      <c r="CQP49" s="3"/>
      <c r="CQQ49" s="3"/>
      <c r="CQR49" s="3"/>
      <c r="CQS49" s="3"/>
      <c r="CQT49" s="3"/>
      <c r="CQU49" s="3"/>
      <c r="CQV49" s="3"/>
      <c r="CQW49" s="3"/>
      <c r="CQX49" s="3"/>
      <c r="CQY49" s="3"/>
      <c r="CQZ49" s="3"/>
      <c r="CRA49" s="3"/>
      <c r="CRB49" s="3"/>
      <c r="CRC49" s="3"/>
      <c r="CRD49" s="3"/>
      <c r="CRE49" s="3"/>
      <c r="CRF49" s="3"/>
      <c r="CRG49" s="3"/>
      <c r="CRH49" s="3"/>
      <c r="CRI49" s="3"/>
      <c r="CRJ49" s="3"/>
      <c r="CRK49" s="3"/>
      <c r="CRL49" s="3"/>
      <c r="CRM49" s="3"/>
      <c r="CRN49" s="3"/>
      <c r="CRO49" s="3"/>
      <c r="CRP49" s="3"/>
      <c r="CRQ49" s="3"/>
      <c r="CRR49" s="3"/>
      <c r="CRS49" s="3"/>
      <c r="CRT49" s="3"/>
      <c r="CRU49" s="3"/>
      <c r="CRV49" s="3"/>
      <c r="CRW49" s="3"/>
      <c r="CRX49" s="3"/>
      <c r="CRY49" s="3"/>
      <c r="CRZ49" s="3"/>
      <c r="CSA49" s="3"/>
      <c r="CSB49" s="3"/>
      <c r="CSC49" s="3"/>
      <c r="CSD49" s="3"/>
      <c r="CSE49" s="3"/>
      <c r="CSF49" s="3"/>
      <c r="CSG49" s="3"/>
      <c r="CSH49" s="3"/>
      <c r="CSI49" s="3"/>
      <c r="CSJ49" s="3"/>
      <c r="CSK49" s="3"/>
      <c r="CSL49" s="3"/>
      <c r="CSM49" s="3"/>
      <c r="CSN49" s="3"/>
      <c r="CSO49" s="3"/>
      <c r="CSP49" s="3"/>
      <c r="CSQ49" s="3"/>
      <c r="CSR49" s="3"/>
      <c r="CSS49" s="3"/>
      <c r="CST49" s="3"/>
      <c r="CSU49" s="3"/>
      <c r="CSV49" s="3"/>
      <c r="CSW49" s="3"/>
      <c r="CSX49" s="3"/>
      <c r="CSY49" s="3"/>
      <c r="CSZ49" s="3"/>
      <c r="CTA49" s="3"/>
      <c r="CTB49" s="3"/>
      <c r="CTC49" s="3"/>
      <c r="CTD49" s="3"/>
      <c r="CTE49" s="3"/>
      <c r="CTF49" s="3"/>
      <c r="CTG49" s="3"/>
      <c r="CTH49" s="3"/>
      <c r="CTI49" s="3"/>
      <c r="CTJ49" s="3"/>
      <c r="CTK49" s="3"/>
      <c r="CTL49" s="3"/>
      <c r="CTM49" s="3"/>
      <c r="CTN49" s="3"/>
      <c r="CTO49" s="3"/>
      <c r="CTP49" s="3"/>
      <c r="CTQ49" s="3"/>
      <c r="CTR49" s="3"/>
      <c r="CTS49" s="3"/>
      <c r="CTT49" s="3"/>
      <c r="CTU49" s="3"/>
      <c r="CTV49" s="3"/>
      <c r="CTW49" s="3"/>
      <c r="CTX49" s="3"/>
      <c r="CTY49" s="3"/>
      <c r="CTZ49" s="3"/>
      <c r="CUA49" s="3"/>
      <c r="CUB49" s="3"/>
      <c r="CUC49" s="3"/>
      <c r="CUD49" s="3"/>
      <c r="CUE49" s="3"/>
      <c r="CUF49" s="3"/>
      <c r="CUG49" s="3"/>
      <c r="CUH49" s="3"/>
      <c r="CUI49" s="3"/>
      <c r="CUJ49" s="3"/>
      <c r="CUK49" s="3"/>
      <c r="CUL49" s="3"/>
      <c r="CUM49" s="3"/>
      <c r="CUN49" s="3"/>
      <c r="CUO49" s="3"/>
      <c r="CUP49" s="3"/>
      <c r="CUQ49" s="3"/>
      <c r="CUR49" s="3"/>
      <c r="CUS49" s="3"/>
      <c r="CUT49" s="3"/>
      <c r="CUU49" s="3"/>
      <c r="CUV49" s="3"/>
      <c r="CUW49" s="3"/>
      <c r="CUX49" s="3"/>
      <c r="CUY49" s="3"/>
      <c r="CUZ49" s="3"/>
      <c r="CVA49" s="3"/>
      <c r="CVB49" s="3"/>
      <c r="CVC49" s="3"/>
      <c r="CVD49" s="3"/>
      <c r="CVE49" s="3"/>
      <c r="CVF49" s="3"/>
      <c r="CVG49" s="3"/>
      <c r="CVH49" s="3"/>
      <c r="CVI49" s="3"/>
      <c r="CVJ49" s="3"/>
      <c r="CVK49" s="3"/>
      <c r="CVL49" s="3"/>
      <c r="CVM49" s="3"/>
      <c r="CVN49" s="3"/>
      <c r="CVO49" s="3"/>
      <c r="CVP49" s="3"/>
      <c r="CVQ49" s="3"/>
      <c r="CVR49" s="3"/>
      <c r="CVS49" s="3"/>
      <c r="CVT49" s="3"/>
      <c r="CVU49" s="3"/>
      <c r="CVV49" s="3"/>
      <c r="CVW49" s="3"/>
      <c r="CVX49" s="3"/>
      <c r="CVY49" s="3"/>
      <c r="CVZ49" s="3"/>
      <c r="CWA49" s="3"/>
      <c r="CWB49" s="3"/>
      <c r="CWC49" s="3"/>
      <c r="CWD49" s="3"/>
      <c r="CWE49" s="3"/>
      <c r="CWF49" s="3"/>
      <c r="CWG49" s="3"/>
      <c r="CWH49" s="3"/>
      <c r="CWI49" s="3"/>
      <c r="CWJ49" s="3"/>
      <c r="CWK49" s="3"/>
      <c r="CWL49" s="3"/>
      <c r="CWM49" s="3"/>
      <c r="CWN49" s="3"/>
      <c r="CWO49" s="3"/>
      <c r="CWP49" s="3"/>
      <c r="CWQ49" s="3"/>
      <c r="CWR49" s="3"/>
      <c r="CWS49" s="3"/>
      <c r="CWT49" s="3"/>
      <c r="CWU49" s="3"/>
      <c r="CWV49" s="3"/>
      <c r="CWW49" s="3"/>
      <c r="CWX49" s="3"/>
      <c r="CWY49" s="3"/>
      <c r="CWZ49" s="3"/>
      <c r="CXA49" s="3"/>
      <c r="CXB49" s="3"/>
      <c r="CXC49" s="3"/>
      <c r="CXD49" s="3"/>
      <c r="CXE49" s="3"/>
      <c r="CXF49" s="3"/>
      <c r="CXG49" s="3"/>
      <c r="CXH49" s="3"/>
      <c r="CXI49" s="3"/>
      <c r="CXJ49" s="3"/>
      <c r="CXK49" s="3"/>
      <c r="CXL49" s="3"/>
      <c r="CXM49" s="3"/>
      <c r="CXN49" s="3"/>
      <c r="CXO49" s="3"/>
      <c r="CXP49" s="3"/>
      <c r="CXQ49" s="3"/>
      <c r="CXR49" s="3"/>
      <c r="CXS49" s="3"/>
      <c r="CXT49" s="3"/>
      <c r="CXU49" s="3"/>
      <c r="CXV49" s="3"/>
      <c r="CXW49" s="3"/>
      <c r="CXX49" s="3"/>
      <c r="CXY49" s="3"/>
      <c r="CXZ49" s="3"/>
      <c r="CYA49" s="3"/>
      <c r="CYB49" s="3"/>
      <c r="CYC49" s="3"/>
      <c r="CYD49" s="3"/>
      <c r="CYE49" s="3"/>
      <c r="CYF49" s="3"/>
      <c r="CYG49" s="3"/>
      <c r="CYH49" s="3"/>
      <c r="CYI49" s="3"/>
      <c r="CYJ49" s="3"/>
      <c r="CYK49" s="3"/>
      <c r="CYL49" s="3"/>
      <c r="CYM49" s="3"/>
      <c r="CYN49" s="3"/>
      <c r="CYO49" s="3"/>
      <c r="CYP49" s="3"/>
      <c r="CYQ49" s="3"/>
      <c r="CYR49" s="3"/>
      <c r="CYS49" s="3"/>
      <c r="CYT49" s="3"/>
      <c r="CYU49" s="3"/>
      <c r="CYV49" s="3"/>
      <c r="CYW49" s="3"/>
      <c r="CYX49" s="3"/>
      <c r="CYY49" s="3"/>
      <c r="CYZ49" s="3"/>
      <c r="CZA49" s="3"/>
      <c r="CZB49" s="3"/>
      <c r="CZC49" s="3"/>
      <c r="CZD49" s="3"/>
      <c r="CZE49" s="3"/>
      <c r="CZF49" s="3"/>
      <c r="CZG49" s="3"/>
      <c r="CZH49" s="3"/>
      <c r="CZI49" s="3"/>
      <c r="CZJ49" s="3"/>
      <c r="CZK49" s="3"/>
      <c r="CZL49" s="3"/>
      <c r="CZM49" s="3"/>
      <c r="CZN49" s="3"/>
      <c r="CZO49" s="3"/>
      <c r="CZP49" s="3"/>
      <c r="CZQ49" s="3"/>
      <c r="CZR49" s="3"/>
      <c r="CZS49" s="3"/>
      <c r="CZT49" s="3"/>
      <c r="CZU49" s="3"/>
      <c r="CZV49" s="3"/>
      <c r="CZW49" s="3"/>
      <c r="CZX49" s="3"/>
      <c r="CZY49" s="3"/>
      <c r="CZZ49" s="3"/>
      <c r="DAA49" s="3"/>
      <c r="DAB49" s="3"/>
      <c r="DAC49" s="3"/>
      <c r="DAD49" s="3"/>
      <c r="DAE49" s="3"/>
      <c r="DAF49" s="3"/>
      <c r="DAG49" s="3"/>
      <c r="DAH49" s="3"/>
      <c r="DAI49" s="3"/>
      <c r="DAJ49" s="3"/>
      <c r="DAK49" s="3"/>
      <c r="DAL49" s="3"/>
      <c r="DAM49" s="3"/>
      <c r="DAN49" s="3"/>
      <c r="DAO49" s="3"/>
      <c r="DAP49" s="3"/>
      <c r="DAQ49" s="3"/>
      <c r="DAR49" s="3"/>
      <c r="DAS49" s="3"/>
      <c r="DAT49" s="3"/>
      <c r="DAU49" s="3"/>
      <c r="DAV49" s="3"/>
      <c r="DAW49" s="3"/>
      <c r="DAX49" s="3"/>
      <c r="DAY49" s="3"/>
      <c r="DAZ49" s="3"/>
      <c r="DBA49" s="3"/>
      <c r="DBB49" s="3"/>
      <c r="DBC49" s="3"/>
      <c r="DBD49" s="3"/>
      <c r="DBE49" s="3"/>
      <c r="DBF49" s="3"/>
      <c r="DBG49" s="3"/>
      <c r="DBH49" s="3"/>
      <c r="DBI49" s="3"/>
      <c r="DBJ49" s="3"/>
      <c r="DBK49" s="3"/>
      <c r="DBL49" s="3"/>
      <c r="DBM49" s="3"/>
      <c r="DBN49" s="3"/>
      <c r="DBO49" s="3"/>
      <c r="DBP49" s="3"/>
      <c r="DBQ49" s="3"/>
      <c r="DBR49" s="3"/>
      <c r="DBS49" s="3"/>
      <c r="DBT49" s="3"/>
      <c r="DBU49" s="3"/>
    </row>
    <row r="50" spans="1:2777" s="128" customFormat="1" ht="12.75">
      <c r="A50" s="147">
        <v>3433</v>
      </c>
      <c r="B50" s="148" t="s">
        <v>334</v>
      </c>
      <c r="C50" s="136">
        <f t="shared" si="6"/>
        <v>300</v>
      </c>
      <c r="D50" s="136"/>
      <c r="E50" s="136">
        <v>300</v>
      </c>
      <c r="F50" s="136"/>
      <c r="G50" s="136"/>
      <c r="H50" s="137"/>
      <c r="I50" s="136"/>
      <c r="J50" s="136"/>
      <c r="K50" s="136"/>
      <c r="L50" s="136">
        <f t="shared" si="15"/>
        <v>300</v>
      </c>
      <c r="M50" s="136"/>
      <c r="N50" s="136">
        <v>300</v>
      </c>
      <c r="O50" s="136"/>
      <c r="P50" s="136"/>
      <c r="Q50" s="137"/>
      <c r="R50" s="136"/>
      <c r="S50" s="136"/>
      <c r="T50" s="136"/>
      <c r="U50" s="136">
        <f t="shared" si="17"/>
        <v>300</v>
      </c>
      <c r="V50" s="136"/>
      <c r="W50" s="136">
        <v>300</v>
      </c>
      <c r="X50" s="136"/>
      <c r="Y50" s="136"/>
      <c r="Z50" s="137"/>
      <c r="AA50" s="136"/>
      <c r="AB50" s="136"/>
      <c r="AC50" s="136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  <c r="AMK50" s="3"/>
      <c r="AML50" s="3"/>
      <c r="AMM50" s="3"/>
      <c r="AMN50" s="3"/>
      <c r="AMO50" s="3"/>
      <c r="AMP50" s="3"/>
      <c r="AMQ50" s="3"/>
      <c r="AMR50" s="3"/>
      <c r="AMS50" s="3"/>
      <c r="AMT50" s="3"/>
      <c r="AMU50" s="3"/>
      <c r="AMV50" s="3"/>
      <c r="AMW50" s="3"/>
      <c r="AMX50" s="3"/>
      <c r="AMY50" s="3"/>
      <c r="AMZ50" s="3"/>
      <c r="ANA50" s="3"/>
      <c r="ANB50" s="3"/>
      <c r="ANC50" s="3"/>
      <c r="AND50" s="3"/>
      <c r="ANE50" s="3"/>
      <c r="ANF50" s="3"/>
      <c r="ANG50" s="3"/>
      <c r="ANH50" s="3"/>
      <c r="ANI50" s="3"/>
      <c r="ANJ50" s="3"/>
      <c r="ANK50" s="3"/>
      <c r="ANL50" s="3"/>
      <c r="ANM50" s="3"/>
      <c r="ANN50" s="3"/>
      <c r="ANO50" s="3"/>
      <c r="ANP50" s="3"/>
      <c r="ANQ50" s="3"/>
      <c r="ANR50" s="3"/>
      <c r="ANS50" s="3"/>
      <c r="ANT50" s="3"/>
      <c r="ANU50" s="3"/>
      <c r="ANV50" s="3"/>
      <c r="ANW50" s="3"/>
      <c r="ANX50" s="3"/>
      <c r="ANY50" s="3"/>
      <c r="ANZ50" s="3"/>
      <c r="AOA50" s="3"/>
      <c r="AOB50" s="3"/>
      <c r="AOC50" s="3"/>
      <c r="AOD50" s="3"/>
      <c r="AOE50" s="3"/>
      <c r="AOF50" s="3"/>
      <c r="AOG50" s="3"/>
      <c r="AOH50" s="3"/>
      <c r="AOI50" s="3"/>
      <c r="AOJ50" s="3"/>
      <c r="AOK50" s="3"/>
      <c r="AOL50" s="3"/>
      <c r="AOM50" s="3"/>
      <c r="AON50" s="3"/>
      <c r="AOO50" s="3"/>
      <c r="AOP50" s="3"/>
      <c r="AOQ50" s="3"/>
      <c r="AOR50" s="3"/>
      <c r="AOS50" s="3"/>
      <c r="AOT50" s="3"/>
      <c r="AOU50" s="3"/>
      <c r="AOV50" s="3"/>
      <c r="AOW50" s="3"/>
      <c r="AOX50" s="3"/>
      <c r="AOY50" s="3"/>
      <c r="AOZ50" s="3"/>
      <c r="APA50" s="3"/>
      <c r="APB50" s="3"/>
      <c r="APC50" s="3"/>
      <c r="APD50" s="3"/>
      <c r="APE50" s="3"/>
      <c r="APF50" s="3"/>
      <c r="APG50" s="3"/>
      <c r="APH50" s="3"/>
      <c r="API50" s="3"/>
      <c r="APJ50" s="3"/>
      <c r="APK50" s="3"/>
      <c r="APL50" s="3"/>
      <c r="APM50" s="3"/>
      <c r="APN50" s="3"/>
      <c r="APO50" s="3"/>
      <c r="APP50" s="3"/>
      <c r="APQ50" s="3"/>
      <c r="APR50" s="3"/>
      <c r="APS50" s="3"/>
      <c r="APT50" s="3"/>
      <c r="APU50" s="3"/>
      <c r="APV50" s="3"/>
      <c r="APW50" s="3"/>
      <c r="APX50" s="3"/>
      <c r="APY50" s="3"/>
      <c r="APZ50" s="3"/>
      <c r="AQA50" s="3"/>
      <c r="AQB50" s="3"/>
      <c r="AQC50" s="3"/>
      <c r="AQD50" s="3"/>
      <c r="AQE50" s="3"/>
      <c r="AQF50" s="3"/>
      <c r="AQG50" s="3"/>
      <c r="AQH50" s="3"/>
      <c r="AQI50" s="3"/>
      <c r="AQJ50" s="3"/>
      <c r="AQK50" s="3"/>
      <c r="AQL50" s="3"/>
      <c r="AQM50" s="3"/>
      <c r="AQN50" s="3"/>
      <c r="AQO50" s="3"/>
      <c r="AQP50" s="3"/>
      <c r="AQQ50" s="3"/>
      <c r="AQR50" s="3"/>
      <c r="AQS50" s="3"/>
      <c r="AQT50" s="3"/>
      <c r="AQU50" s="3"/>
      <c r="AQV50" s="3"/>
      <c r="AQW50" s="3"/>
      <c r="AQX50" s="3"/>
      <c r="AQY50" s="3"/>
      <c r="AQZ50" s="3"/>
      <c r="ARA50" s="3"/>
      <c r="ARB50" s="3"/>
      <c r="ARC50" s="3"/>
      <c r="ARD50" s="3"/>
      <c r="ARE50" s="3"/>
      <c r="ARF50" s="3"/>
      <c r="ARG50" s="3"/>
      <c r="ARH50" s="3"/>
      <c r="ARI50" s="3"/>
      <c r="ARJ50" s="3"/>
      <c r="ARK50" s="3"/>
      <c r="ARL50" s="3"/>
      <c r="ARM50" s="3"/>
      <c r="ARN50" s="3"/>
      <c r="ARO50" s="3"/>
      <c r="ARP50" s="3"/>
      <c r="ARQ50" s="3"/>
      <c r="ARR50" s="3"/>
      <c r="ARS50" s="3"/>
      <c r="ART50" s="3"/>
      <c r="ARU50" s="3"/>
      <c r="ARV50" s="3"/>
      <c r="ARW50" s="3"/>
      <c r="ARX50" s="3"/>
      <c r="ARY50" s="3"/>
      <c r="ARZ50" s="3"/>
      <c r="ASA50" s="3"/>
      <c r="ASB50" s="3"/>
      <c r="ASC50" s="3"/>
      <c r="ASD50" s="3"/>
      <c r="ASE50" s="3"/>
      <c r="ASF50" s="3"/>
      <c r="ASG50" s="3"/>
      <c r="ASH50" s="3"/>
      <c r="ASI50" s="3"/>
      <c r="ASJ50" s="3"/>
      <c r="ASK50" s="3"/>
      <c r="ASL50" s="3"/>
      <c r="ASM50" s="3"/>
      <c r="ASN50" s="3"/>
      <c r="ASO50" s="3"/>
      <c r="ASP50" s="3"/>
      <c r="ASQ50" s="3"/>
      <c r="ASR50" s="3"/>
      <c r="ASS50" s="3"/>
      <c r="AST50" s="3"/>
      <c r="ASU50" s="3"/>
      <c r="ASV50" s="3"/>
      <c r="ASW50" s="3"/>
      <c r="ASX50" s="3"/>
      <c r="ASY50" s="3"/>
      <c r="ASZ50" s="3"/>
      <c r="ATA50" s="3"/>
      <c r="ATB50" s="3"/>
      <c r="ATC50" s="3"/>
      <c r="ATD50" s="3"/>
      <c r="ATE50" s="3"/>
      <c r="ATF50" s="3"/>
      <c r="ATG50" s="3"/>
      <c r="ATH50" s="3"/>
      <c r="ATI50" s="3"/>
      <c r="ATJ50" s="3"/>
      <c r="ATK50" s="3"/>
      <c r="ATL50" s="3"/>
      <c r="ATM50" s="3"/>
      <c r="ATN50" s="3"/>
      <c r="ATO50" s="3"/>
      <c r="ATP50" s="3"/>
      <c r="ATQ50" s="3"/>
      <c r="ATR50" s="3"/>
      <c r="ATS50" s="3"/>
      <c r="ATT50" s="3"/>
      <c r="ATU50" s="3"/>
      <c r="ATV50" s="3"/>
      <c r="ATW50" s="3"/>
      <c r="ATX50" s="3"/>
      <c r="ATY50" s="3"/>
      <c r="ATZ50" s="3"/>
      <c r="AUA50" s="3"/>
      <c r="AUB50" s="3"/>
      <c r="AUC50" s="3"/>
      <c r="AUD50" s="3"/>
      <c r="AUE50" s="3"/>
      <c r="AUF50" s="3"/>
      <c r="AUG50" s="3"/>
      <c r="AUH50" s="3"/>
      <c r="AUI50" s="3"/>
      <c r="AUJ50" s="3"/>
      <c r="AUK50" s="3"/>
      <c r="AUL50" s="3"/>
      <c r="AUM50" s="3"/>
      <c r="AUN50" s="3"/>
      <c r="AUO50" s="3"/>
      <c r="AUP50" s="3"/>
      <c r="AUQ50" s="3"/>
      <c r="AUR50" s="3"/>
      <c r="AUS50" s="3"/>
      <c r="AUT50" s="3"/>
      <c r="AUU50" s="3"/>
      <c r="AUV50" s="3"/>
      <c r="AUW50" s="3"/>
      <c r="AUX50" s="3"/>
      <c r="AUY50" s="3"/>
      <c r="AUZ50" s="3"/>
      <c r="AVA50" s="3"/>
      <c r="AVB50" s="3"/>
      <c r="AVC50" s="3"/>
      <c r="AVD50" s="3"/>
      <c r="AVE50" s="3"/>
      <c r="AVF50" s="3"/>
      <c r="AVG50" s="3"/>
      <c r="AVH50" s="3"/>
      <c r="AVI50" s="3"/>
      <c r="AVJ50" s="3"/>
      <c r="AVK50" s="3"/>
      <c r="AVL50" s="3"/>
      <c r="AVM50" s="3"/>
      <c r="AVN50" s="3"/>
      <c r="AVO50" s="3"/>
      <c r="AVP50" s="3"/>
      <c r="AVQ50" s="3"/>
      <c r="AVR50" s="3"/>
      <c r="AVS50" s="3"/>
      <c r="AVT50" s="3"/>
      <c r="AVU50" s="3"/>
      <c r="AVV50" s="3"/>
      <c r="AVW50" s="3"/>
      <c r="AVX50" s="3"/>
      <c r="AVY50" s="3"/>
      <c r="AVZ50" s="3"/>
      <c r="AWA50" s="3"/>
      <c r="AWB50" s="3"/>
      <c r="AWC50" s="3"/>
      <c r="AWD50" s="3"/>
      <c r="AWE50" s="3"/>
      <c r="AWF50" s="3"/>
      <c r="AWG50" s="3"/>
      <c r="AWH50" s="3"/>
      <c r="AWI50" s="3"/>
      <c r="AWJ50" s="3"/>
      <c r="AWK50" s="3"/>
      <c r="AWL50" s="3"/>
      <c r="AWM50" s="3"/>
      <c r="AWN50" s="3"/>
      <c r="AWO50" s="3"/>
      <c r="AWP50" s="3"/>
      <c r="AWQ50" s="3"/>
      <c r="AWR50" s="3"/>
      <c r="AWS50" s="3"/>
      <c r="AWT50" s="3"/>
      <c r="AWU50" s="3"/>
      <c r="AWV50" s="3"/>
      <c r="AWW50" s="3"/>
      <c r="AWX50" s="3"/>
      <c r="AWY50" s="3"/>
      <c r="AWZ50" s="3"/>
      <c r="AXA50" s="3"/>
      <c r="AXB50" s="3"/>
      <c r="AXC50" s="3"/>
      <c r="AXD50" s="3"/>
      <c r="AXE50" s="3"/>
      <c r="AXF50" s="3"/>
      <c r="AXG50" s="3"/>
      <c r="AXH50" s="3"/>
      <c r="AXI50" s="3"/>
      <c r="AXJ50" s="3"/>
      <c r="AXK50" s="3"/>
      <c r="AXL50" s="3"/>
      <c r="AXM50" s="3"/>
      <c r="AXN50" s="3"/>
      <c r="AXO50" s="3"/>
      <c r="AXP50" s="3"/>
      <c r="AXQ50" s="3"/>
      <c r="AXR50" s="3"/>
      <c r="AXS50" s="3"/>
      <c r="AXT50" s="3"/>
      <c r="AXU50" s="3"/>
      <c r="AXV50" s="3"/>
      <c r="AXW50" s="3"/>
      <c r="AXX50" s="3"/>
      <c r="AXY50" s="3"/>
      <c r="AXZ50" s="3"/>
      <c r="AYA50" s="3"/>
      <c r="AYB50" s="3"/>
      <c r="AYC50" s="3"/>
      <c r="AYD50" s="3"/>
      <c r="AYE50" s="3"/>
      <c r="AYF50" s="3"/>
      <c r="AYG50" s="3"/>
      <c r="AYH50" s="3"/>
      <c r="AYI50" s="3"/>
      <c r="AYJ50" s="3"/>
      <c r="AYK50" s="3"/>
      <c r="AYL50" s="3"/>
      <c r="AYM50" s="3"/>
      <c r="AYN50" s="3"/>
      <c r="AYO50" s="3"/>
      <c r="AYP50" s="3"/>
      <c r="AYQ50" s="3"/>
      <c r="AYR50" s="3"/>
      <c r="AYS50" s="3"/>
      <c r="AYT50" s="3"/>
      <c r="AYU50" s="3"/>
      <c r="AYV50" s="3"/>
      <c r="AYW50" s="3"/>
      <c r="AYX50" s="3"/>
      <c r="AYY50" s="3"/>
      <c r="AYZ50" s="3"/>
      <c r="AZA50" s="3"/>
      <c r="AZB50" s="3"/>
      <c r="AZC50" s="3"/>
      <c r="AZD50" s="3"/>
      <c r="AZE50" s="3"/>
      <c r="AZF50" s="3"/>
      <c r="AZG50" s="3"/>
      <c r="AZH50" s="3"/>
      <c r="AZI50" s="3"/>
      <c r="AZJ50" s="3"/>
      <c r="AZK50" s="3"/>
      <c r="AZL50" s="3"/>
      <c r="AZM50" s="3"/>
      <c r="AZN50" s="3"/>
      <c r="AZO50" s="3"/>
      <c r="AZP50" s="3"/>
      <c r="AZQ50" s="3"/>
      <c r="AZR50" s="3"/>
      <c r="AZS50" s="3"/>
      <c r="AZT50" s="3"/>
      <c r="AZU50" s="3"/>
      <c r="AZV50" s="3"/>
      <c r="AZW50" s="3"/>
      <c r="AZX50" s="3"/>
      <c r="AZY50" s="3"/>
      <c r="AZZ50" s="3"/>
      <c r="BAA50" s="3"/>
      <c r="BAB50" s="3"/>
      <c r="BAC50" s="3"/>
      <c r="BAD50" s="3"/>
      <c r="BAE50" s="3"/>
      <c r="BAF50" s="3"/>
      <c r="BAG50" s="3"/>
      <c r="BAH50" s="3"/>
      <c r="BAI50" s="3"/>
      <c r="BAJ50" s="3"/>
      <c r="BAK50" s="3"/>
      <c r="BAL50" s="3"/>
      <c r="BAM50" s="3"/>
      <c r="BAN50" s="3"/>
      <c r="BAO50" s="3"/>
      <c r="BAP50" s="3"/>
      <c r="BAQ50" s="3"/>
      <c r="BAR50" s="3"/>
      <c r="BAS50" s="3"/>
      <c r="BAT50" s="3"/>
      <c r="BAU50" s="3"/>
      <c r="BAV50" s="3"/>
      <c r="BAW50" s="3"/>
      <c r="BAX50" s="3"/>
      <c r="BAY50" s="3"/>
      <c r="BAZ50" s="3"/>
      <c r="BBA50" s="3"/>
      <c r="BBB50" s="3"/>
      <c r="BBC50" s="3"/>
      <c r="BBD50" s="3"/>
      <c r="BBE50" s="3"/>
      <c r="BBF50" s="3"/>
      <c r="BBG50" s="3"/>
      <c r="BBH50" s="3"/>
      <c r="BBI50" s="3"/>
      <c r="BBJ50" s="3"/>
      <c r="BBK50" s="3"/>
      <c r="BBL50" s="3"/>
      <c r="BBM50" s="3"/>
      <c r="BBN50" s="3"/>
      <c r="BBO50" s="3"/>
      <c r="BBP50" s="3"/>
      <c r="BBQ50" s="3"/>
      <c r="BBR50" s="3"/>
      <c r="BBS50" s="3"/>
      <c r="BBT50" s="3"/>
      <c r="BBU50" s="3"/>
      <c r="BBV50" s="3"/>
      <c r="BBW50" s="3"/>
      <c r="BBX50" s="3"/>
      <c r="BBY50" s="3"/>
      <c r="BBZ50" s="3"/>
      <c r="BCA50" s="3"/>
      <c r="BCB50" s="3"/>
      <c r="BCC50" s="3"/>
      <c r="BCD50" s="3"/>
      <c r="BCE50" s="3"/>
      <c r="BCF50" s="3"/>
      <c r="BCG50" s="3"/>
      <c r="BCH50" s="3"/>
      <c r="BCI50" s="3"/>
      <c r="BCJ50" s="3"/>
      <c r="BCK50" s="3"/>
      <c r="BCL50" s="3"/>
      <c r="BCM50" s="3"/>
      <c r="BCN50" s="3"/>
      <c r="BCO50" s="3"/>
      <c r="BCP50" s="3"/>
      <c r="BCQ50" s="3"/>
      <c r="BCR50" s="3"/>
      <c r="BCS50" s="3"/>
      <c r="BCT50" s="3"/>
      <c r="BCU50" s="3"/>
      <c r="BCV50" s="3"/>
      <c r="BCW50" s="3"/>
      <c r="BCX50" s="3"/>
      <c r="BCY50" s="3"/>
      <c r="BCZ50" s="3"/>
      <c r="BDA50" s="3"/>
      <c r="BDB50" s="3"/>
      <c r="BDC50" s="3"/>
      <c r="BDD50" s="3"/>
      <c r="BDE50" s="3"/>
      <c r="BDF50" s="3"/>
      <c r="BDG50" s="3"/>
      <c r="BDH50" s="3"/>
      <c r="BDI50" s="3"/>
      <c r="BDJ50" s="3"/>
      <c r="BDK50" s="3"/>
      <c r="BDL50" s="3"/>
      <c r="BDM50" s="3"/>
      <c r="BDN50" s="3"/>
      <c r="BDO50" s="3"/>
      <c r="BDP50" s="3"/>
      <c r="BDQ50" s="3"/>
      <c r="BDR50" s="3"/>
      <c r="BDS50" s="3"/>
      <c r="BDT50" s="3"/>
      <c r="BDU50" s="3"/>
      <c r="BDV50" s="3"/>
      <c r="BDW50" s="3"/>
      <c r="BDX50" s="3"/>
      <c r="BDY50" s="3"/>
      <c r="BDZ50" s="3"/>
      <c r="BEA50" s="3"/>
      <c r="BEB50" s="3"/>
      <c r="BEC50" s="3"/>
      <c r="BED50" s="3"/>
      <c r="BEE50" s="3"/>
      <c r="BEF50" s="3"/>
      <c r="BEG50" s="3"/>
      <c r="BEH50" s="3"/>
      <c r="BEI50" s="3"/>
      <c r="BEJ50" s="3"/>
      <c r="BEK50" s="3"/>
      <c r="BEL50" s="3"/>
      <c r="BEM50" s="3"/>
      <c r="BEN50" s="3"/>
      <c r="BEO50" s="3"/>
      <c r="BEP50" s="3"/>
      <c r="BEQ50" s="3"/>
      <c r="BER50" s="3"/>
      <c r="BES50" s="3"/>
      <c r="BET50" s="3"/>
      <c r="BEU50" s="3"/>
      <c r="BEV50" s="3"/>
      <c r="BEW50" s="3"/>
      <c r="BEX50" s="3"/>
      <c r="BEY50" s="3"/>
      <c r="BEZ50" s="3"/>
      <c r="BFA50" s="3"/>
      <c r="BFB50" s="3"/>
      <c r="BFC50" s="3"/>
      <c r="BFD50" s="3"/>
      <c r="BFE50" s="3"/>
      <c r="BFF50" s="3"/>
      <c r="BFG50" s="3"/>
      <c r="BFH50" s="3"/>
      <c r="BFI50" s="3"/>
      <c r="BFJ50" s="3"/>
      <c r="BFK50" s="3"/>
      <c r="BFL50" s="3"/>
      <c r="BFM50" s="3"/>
      <c r="BFN50" s="3"/>
      <c r="BFO50" s="3"/>
      <c r="BFP50" s="3"/>
      <c r="BFQ50" s="3"/>
      <c r="BFR50" s="3"/>
      <c r="BFS50" s="3"/>
      <c r="BFT50" s="3"/>
      <c r="BFU50" s="3"/>
      <c r="BFV50" s="3"/>
      <c r="BFW50" s="3"/>
      <c r="BFX50" s="3"/>
      <c r="BFY50" s="3"/>
      <c r="BFZ50" s="3"/>
      <c r="BGA50" s="3"/>
      <c r="BGB50" s="3"/>
      <c r="BGC50" s="3"/>
      <c r="BGD50" s="3"/>
      <c r="BGE50" s="3"/>
      <c r="BGF50" s="3"/>
      <c r="BGG50" s="3"/>
      <c r="BGH50" s="3"/>
      <c r="BGI50" s="3"/>
      <c r="BGJ50" s="3"/>
      <c r="BGK50" s="3"/>
      <c r="BGL50" s="3"/>
      <c r="BGM50" s="3"/>
      <c r="BGN50" s="3"/>
      <c r="BGO50" s="3"/>
      <c r="BGP50" s="3"/>
      <c r="BGQ50" s="3"/>
      <c r="BGR50" s="3"/>
      <c r="BGS50" s="3"/>
      <c r="BGT50" s="3"/>
      <c r="BGU50" s="3"/>
      <c r="BGV50" s="3"/>
      <c r="BGW50" s="3"/>
      <c r="BGX50" s="3"/>
      <c r="BGY50" s="3"/>
      <c r="BGZ50" s="3"/>
      <c r="BHA50" s="3"/>
      <c r="BHB50" s="3"/>
      <c r="BHC50" s="3"/>
      <c r="BHD50" s="3"/>
      <c r="BHE50" s="3"/>
      <c r="BHF50" s="3"/>
      <c r="BHG50" s="3"/>
      <c r="BHH50" s="3"/>
      <c r="BHI50" s="3"/>
      <c r="BHJ50" s="3"/>
      <c r="BHK50" s="3"/>
      <c r="BHL50" s="3"/>
      <c r="BHM50" s="3"/>
      <c r="BHN50" s="3"/>
      <c r="BHO50" s="3"/>
      <c r="BHP50" s="3"/>
      <c r="BHQ50" s="3"/>
      <c r="BHR50" s="3"/>
      <c r="BHS50" s="3"/>
      <c r="BHT50" s="3"/>
      <c r="BHU50" s="3"/>
      <c r="BHV50" s="3"/>
      <c r="BHW50" s="3"/>
      <c r="BHX50" s="3"/>
      <c r="BHY50" s="3"/>
      <c r="BHZ50" s="3"/>
      <c r="BIA50" s="3"/>
      <c r="BIB50" s="3"/>
      <c r="BIC50" s="3"/>
      <c r="BID50" s="3"/>
      <c r="BIE50" s="3"/>
      <c r="BIF50" s="3"/>
      <c r="BIG50" s="3"/>
      <c r="BIH50" s="3"/>
      <c r="BII50" s="3"/>
      <c r="BIJ50" s="3"/>
      <c r="BIK50" s="3"/>
      <c r="BIL50" s="3"/>
      <c r="BIM50" s="3"/>
      <c r="BIN50" s="3"/>
      <c r="BIO50" s="3"/>
      <c r="BIP50" s="3"/>
      <c r="BIQ50" s="3"/>
      <c r="BIR50" s="3"/>
      <c r="BIS50" s="3"/>
      <c r="BIT50" s="3"/>
      <c r="BIU50" s="3"/>
      <c r="BIV50" s="3"/>
      <c r="BIW50" s="3"/>
      <c r="BIX50" s="3"/>
      <c r="BIY50" s="3"/>
      <c r="BIZ50" s="3"/>
      <c r="BJA50" s="3"/>
      <c r="BJB50" s="3"/>
      <c r="BJC50" s="3"/>
      <c r="BJD50" s="3"/>
      <c r="BJE50" s="3"/>
      <c r="BJF50" s="3"/>
      <c r="BJG50" s="3"/>
      <c r="BJH50" s="3"/>
      <c r="BJI50" s="3"/>
      <c r="BJJ50" s="3"/>
      <c r="BJK50" s="3"/>
      <c r="BJL50" s="3"/>
      <c r="BJM50" s="3"/>
      <c r="BJN50" s="3"/>
      <c r="BJO50" s="3"/>
      <c r="BJP50" s="3"/>
      <c r="BJQ50" s="3"/>
      <c r="BJR50" s="3"/>
      <c r="BJS50" s="3"/>
      <c r="BJT50" s="3"/>
      <c r="BJU50" s="3"/>
      <c r="BJV50" s="3"/>
      <c r="BJW50" s="3"/>
      <c r="BJX50" s="3"/>
      <c r="BJY50" s="3"/>
      <c r="BJZ50" s="3"/>
      <c r="BKA50" s="3"/>
      <c r="BKB50" s="3"/>
      <c r="BKC50" s="3"/>
      <c r="BKD50" s="3"/>
      <c r="BKE50" s="3"/>
      <c r="BKF50" s="3"/>
      <c r="BKG50" s="3"/>
      <c r="BKH50" s="3"/>
      <c r="BKI50" s="3"/>
      <c r="BKJ50" s="3"/>
      <c r="BKK50" s="3"/>
      <c r="BKL50" s="3"/>
      <c r="BKM50" s="3"/>
      <c r="BKN50" s="3"/>
      <c r="BKO50" s="3"/>
      <c r="BKP50" s="3"/>
      <c r="BKQ50" s="3"/>
      <c r="BKR50" s="3"/>
      <c r="BKS50" s="3"/>
      <c r="BKT50" s="3"/>
      <c r="BKU50" s="3"/>
      <c r="BKV50" s="3"/>
      <c r="BKW50" s="3"/>
      <c r="BKX50" s="3"/>
      <c r="BKY50" s="3"/>
      <c r="BKZ50" s="3"/>
      <c r="BLA50" s="3"/>
      <c r="BLB50" s="3"/>
      <c r="BLC50" s="3"/>
      <c r="BLD50" s="3"/>
      <c r="BLE50" s="3"/>
      <c r="BLF50" s="3"/>
      <c r="BLG50" s="3"/>
      <c r="BLH50" s="3"/>
      <c r="BLI50" s="3"/>
      <c r="BLJ50" s="3"/>
      <c r="BLK50" s="3"/>
      <c r="BLL50" s="3"/>
      <c r="BLM50" s="3"/>
      <c r="BLN50" s="3"/>
      <c r="BLO50" s="3"/>
      <c r="BLP50" s="3"/>
      <c r="BLQ50" s="3"/>
      <c r="BLR50" s="3"/>
      <c r="BLS50" s="3"/>
      <c r="BLT50" s="3"/>
      <c r="BLU50" s="3"/>
      <c r="BLV50" s="3"/>
      <c r="BLW50" s="3"/>
      <c r="BLX50" s="3"/>
      <c r="BLY50" s="3"/>
      <c r="BLZ50" s="3"/>
      <c r="BMA50" s="3"/>
      <c r="BMB50" s="3"/>
      <c r="BMC50" s="3"/>
      <c r="BMD50" s="3"/>
      <c r="BME50" s="3"/>
      <c r="BMF50" s="3"/>
      <c r="BMG50" s="3"/>
      <c r="BMH50" s="3"/>
      <c r="BMI50" s="3"/>
      <c r="BMJ50" s="3"/>
      <c r="BMK50" s="3"/>
      <c r="BML50" s="3"/>
      <c r="BMM50" s="3"/>
      <c r="BMN50" s="3"/>
      <c r="BMO50" s="3"/>
      <c r="BMP50" s="3"/>
      <c r="BMQ50" s="3"/>
      <c r="BMR50" s="3"/>
      <c r="BMS50" s="3"/>
      <c r="BMT50" s="3"/>
      <c r="BMU50" s="3"/>
      <c r="BMV50" s="3"/>
      <c r="BMW50" s="3"/>
      <c r="BMX50" s="3"/>
      <c r="BMY50" s="3"/>
      <c r="BMZ50" s="3"/>
      <c r="BNA50" s="3"/>
      <c r="BNB50" s="3"/>
      <c r="BNC50" s="3"/>
      <c r="BND50" s="3"/>
      <c r="BNE50" s="3"/>
      <c r="BNF50" s="3"/>
      <c r="BNG50" s="3"/>
      <c r="BNH50" s="3"/>
      <c r="BNI50" s="3"/>
      <c r="BNJ50" s="3"/>
      <c r="BNK50" s="3"/>
      <c r="BNL50" s="3"/>
      <c r="BNM50" s="3"/>
      <c r="BNN50" s="3"/>
      <c r="BNO50" s="3"/>
      <c r="BNP50" s="3"/>
      <c r="BNQ50" s="3"/>
      <c r="BNR50" s="3"/>
      <c r="BNS50" s="3"/>
      <c r="BNT50" s="3"/>
      <c r="BNU50" s="3"/>
      <c r="BNV50" s="3"/>
      <c r="BNW50" s="3"/>
      <c r="BNX50" s="3"/>
      <c r="BNY50" s="3"/>
      <c r="BNZ50" s="3"/>
      <c r="BOA50" s="3"/>
      <c r="BOB50" s="3"/>
      <c r="BOC50" s="3"/>
      <c r="BOD50" s="3"/>
      <c r="BOE50" s="3"/>
      <c r="BOF50" s="3"/>
      <c r="BOG50" s="3"/>
      <c r="BOH50" s="3"/>
      <c r="BOI50" s="3"/>
      <c r="BOJ50" s="3"/>
      <c r="BOK50" s="3"/>
      <c r="BOL50" s="3"/>
      <c r="BOM50" s="3"/>
      <c r="BON50" s="3"/>
      <c r="BOO50" s="3"/>
      <c r="BOP50" s="3"/>
      <c r="BOQ50" s="3"/>
      <c r="BOR50" s="3"/>
      <c r="BOS50" s="3"/>
      <c r="BOT50" s="3"/>
      <c r="BOU50" s="3"/>
      <c r="BOV50" s="3"/>
      <c r="BOW50" s="3"/>
      <c r="BOX50" s="3"/>
      <c r="BOY50" s="3"/>
      <c r="BOZ50" s="3"/>
      <c r="BPA50" s="3"/>
      <c r="BPB50" s="3"/>
      <c r="BPC50" s="3"/>
      <c r="BPD50" s="3"/>
      <c r="BPE50" s="3"/>
      <c r="BPF50" s="3"/>
      <c r="BPG50" s="3"/>
      <c r="BPH50" s="3"/>
      <c r="BPI50" s="3"/>
      <c r="BPJ50" s="3"/>
      <c r="BPK50" s="3"/>
      <c r="BPL50" s="3"/>
      <c r="BPM50" s="3"/>
      <c r="BPN50" s="3"/>
      <c r="BPO50" s="3"/>
      <c r="BPP50" s="3"/>
      <c r="BPQ50" s="3"/>
      <c r="BPR50" s="3"/>
      <c r="BPS50" s="3"/>
      <c r="BPT50" s="3"/>
      <c r="BPU50" s="3"/>
      <c r="BPV50" s="3"/>
      <c r="BPW50" s="3"/>
      <c r="BPX50" s="3"/>
      <c r="BPY50" s="3"/>
      <c r="BPZ50" s="3"/>
      <c r="BQA50" s="3"/>
      <c r="BQB50" s="3"/>
      <c r="BQC50" s="3"/>
      <c r="BQD50" s="3"/>
      <c r="BQE50" s="3"/>
      <c r="BQF50" s="3"/>
      <c r="BQG50" s="3"/>
      <c r="BQH50" s="3"/>
      <c r="BQI50" s="3"/>
      <c r="BQJ50" s="3"/>
      <c r="BQK50" s="3"/>
      <c r="BQL50" s="3"/>
      <c r="BQM50" s="3"/>
      <c r="BQN50" s="3"/>
      <c r="BQO50" s="3"/>
      <c r="BQP50" s="3"/>
      <c r="BQQ50" s="3"/>
      <c r="BQR50" s="3"/>
      <c r="BQS50" s="3"/>
      <c r="BQT50" s="3"/>
      <c r="BQU50" s="3"/>
      <c r="BQV50" s="3"/>
      <c r="BQW50" s="3"/>
      <c r="BQX50" s="3"/>
      <c r="BQY50" s="3"/>
      <c r="BQZ50" s="3"/>
      <c r="BRA50" s="3"/>
      <c r="BRB50" s="3"/>
      <c r="BRC50" s="3"/>
      <c r="BRD50" s="3"/>
      <c r="BRE50" s="3"/>
      <c r="BRF50" s="3"/>
      <c r="BRG50" s="3"/>
      <c r="BRH50" s="3"/>
      <c r="BRI50" s="3"/>
      <c r="BRJ50" s="3"/>
      <c r="BRK50" s="3"/>
      <c r="BRL50" s="3"/>
      <c r="BRM50" s="3"/>
      <c r="BRN50" s="3"/>
      <c r="BRO50" s="3"/>
      <c r="BRP50" s="3"/>
      <c r="BRQ50" s="3"/>
      <c r="BRR50" s="3"/>
      <c r="BRS50" s="3"/>
      <c r="BRT50" s="3"/>
      <c r="BRU50" s="3"/>
      <c r="BRV50" s="3"/>
      <c r="BRW50" s="3"/>
      <c r="BRX50" s="3"/>
      <c r="BRY50" s="3"/>
      <c r="BRZ50" s="3"/>
      <c r="BSA50" s="3"/>
      <c r="BSB50" s="3"/>
      <c r="BSC50" s="3"/>
      <c r="BSD50" s="3"/>
      <c r="BSE50" s="3"/>
      <c r="BSF50" s="3"/>
      <c r="BSG50" s="3"/>
      <c r="BSH50" s="3"/>
      <c r="BSI50" s="3"/>
      <c r="BSJ50" s="3"/>
      <c r="BSK50" s="3"/>
      <c r="BSL50" s="3"/>
      <c r="BSM50" s="3"/>
      <c r="BSN50" s="3"/>
      <c r="BSO50" s="3"/>
      <c r="BSP50" s="3"/>
      <c r="BSQ50" s="3"/>
      <c r="BSR50" s="3"/>
      <c r="BSS50" s="3"/>
      <c r="BST50" s="3"/>
      <c r="BSU50" s="3"/>
      <c r="BSV50" s="3"/>
      <c r="BSW50" s="3"/>
      <c r="BSX50" s="3"/>
      <c r="BSY50" s="3"/>
      <c r="BSZ50" s="3"/>
      <c r="BTA50" s="3"/>
      <c r="BTB50" s="3"/>
      <c r="BTC50" s="3"/>
      <c r="BTD50" s="3"/>
      <c r="BTE50" s="3"/>
      <c r="BTF50" s="3"/>
      <c r="BTG50" s="3"/>
      <c r="BTH50" s="3"/>
      <c r="BTI50" s="3"/>
      <c r="BTJ50" s="3"/>
      <c r="BTK50" s="3"/>
      <c r="BTL50" s="3"/>
      <c r="BTM50" s="3"/>
      <c r="BTN50" s="3"/>
      <c r="BTO50" s="3"/>
      <c r="BTP50" s="3"/>
      <c r="BTQ50" s="3"/>
      <c r="BTR50" s="3"/>
      <c r="BTS50" s="3"/>
      <c r="BTT50" s="3"/>
      <c r="BTU50" s="3"/>
      <c r="BTV50" s="3"/>
      <c r="BTW50" s="3"/>
      <c r="BTX50" s="3"/>
      <c r="BTY50" s="3"/>
      <c r="BTZ50" s="3"/>
      <c r="BUA50" s="3"/>
      <c r="BUB50" s="3"/>
      <c r="BUC50" s="3"/>
      <c r="BUD50" s="3"/>
      <c r="BUE50" s="3"/>
      <c r="BUF50" s="3"/>
      <c r="BUG50" s="3"/>
      <c r="BUH50" s="3"/>
      <c r="BUI50" s="3"/>
      <c r="BUJ50" s="3"/>
      <c r="BUK50" s="3"/>
      <c r="BUL50" s="3"/>
      <c r="BUM50" s="3"/>
      <c r="BUN50" s="3"/>
      <c r="BUO50" s="3"/>
      <c r="BUP50" s="3"/>
      <c r="BUQ50" s="3"/>
      <c r="BUR50" s="3"/>
      <c r="BUS50" s="3"/>
      <c r="BUT50" s="3"/>
      <c r="BUU50" s="3"/>
      <c r="BUV50" s="3"/>
      <c r="BUW50" s="3"/>
      <c r="BUX50" s="3"/>
      <c r="BUY50" s="3"/>
      <c r="BUZ50" s="3"/>
      <c r="BVA50" s="3"/>
      <c r="BVB50" s="3"/>
      <c r="BVC50" s="3"/>
      <c r="BVD50" s="3"/>
      <c r="BVE50" s="3"/>
      <c r="BVF50" s="3"/>
      <c r="BVG50" s="3"/>
      <c r="BVH50" s="3"/>
      <c r="BVI50" s="3"/>
      <c r="BVJ50" s="3"/>
      <c r="BVK50" s="3"/>
      <c r="BVL50" s="3"/>
      <c r="BVM50" s="3"/>
      <c r="BVN50" s="3"/>
      <c r="BVO50" s="3"/>
      <c r="BVP50" s="3"/>
      <c r="BVQ50" s="3"/>
      <c r="BVR50" s="3"/>
      <c r="BVS50" s="3"/>
      <c r="BVT50" s="3"/>
      <c r="BVU50" s="3"/>
      <c r="BVV50" s="3"/>
      <c r="BVW50" s="3"/>
      <c r="BVX50" s="3"/>
      <c r="BVY50" s="3"/>
      <c r="BVZ50" s="3"/>
      <c r="BWA50" s="3"/>
      <c r="BWB50" s="3"/>
      <c r="BWC50" s="3"/>
      <c r="BWD50" s="3"/>
      <c r="BWE50" s="3"/>
      <c r="BWF50" s="3"/>
      <c r="BWG50" s="3"/>
      <c r="BWH50" s="3"/>
      <c r="BWI50" s="3"/>
      <c r="BWJ50" s="3"/>
      <c r="BWK50" s="3"/>
      <c r="BWL50" s="3"/>
      <c r="BWM50" s="3"/>
      <c r="BWN50" s="3"/>
      <c r="BWO50" s="3"/>
      <c r="BWP50" s="3"/>
      <c r="BWQ50" s="3"/>
      <c r="BWR50" s="3"/>
      <c r="BWS50" s="3"/>
      <c r="BWT50" s="3"/>
      <c r="BWU50" s="3"/>
      <c r="BWV50" s="3"/>
      <c r="BWW50" s="3"/>
      <c r="BWX50" s="3"/>
      <c r="BWY50" s="3"/>
      <c r="BWZ50" s="3"/>
      <c r="BXA50" s="3"/>
      <c r="BXB50" s="3"/>
      <c r="BXC50" s="3"/>
      <c r="BXD50" s="3"/>
      <c r="BXE50" s="3"/>
      <c r="BXF50" s="3"/>
      <c r="BXG50" s="3"/>
      <c r="BXH50" s="3"/>
      <c r="BXI50" s="3"/>
      <c r="BXJ50" s="3"/>
      <c r="BXK50" s="3"/>
      <c r="BXL50" s="3"/>
      <c r="BXM50" s="3"/>
      <c r="BXN50" s="3"/>
      <c r="BXO50" s="3"/>
      <c r="BXP50" s="3"/>
      <c r="BXQ50" s="3"/>
      <c r="BXR50" s="3"/>
      <c r="BXS50" s="3"/>
      <c r="BXT50" s="3"/>
      <c r="BXU50" s="3"/>
      <c r="BXV50" s="3"/>
      <c r="BXW50" s="3"/>
      <c r="BXX50" s="3"/>
      <c r="BXY50" s="3"/>
      <c r="BXZ50" s="3"/>
      <c r="BYA50" s="3"/>
      <c r="BYB50" s="3"/>
      <c r="BYC50" s="3"/>
      <c r="BYD50" s="3"/>
      <c r="BYE50" s="3"/>
      <c r="BYF50" s="3"/>
      <c r="BYG50" s="3"/>
      <c r="BYH50" s="3"/>
      <c r="BYI50" s="3"/>
      <c r="BYJ50" s="3"/>
      <c r="BYK50" s="3"/>
      <c r="BYL50" s="3"/>
      <c r="BYM50" s="3"/>
      <c r="BYN50" s="3"/>
      <c r="BYO50" s="3"/>
      <c r="BYP50" s="3"/>
      <c r="BYQ50" s="3"/>
      <c r="BYR50" s="3"/>
      <c r="BYS50" s="3"/>
      <c r="BYT50" s="3"/>
      <c r="BYU50" s="3"/>
      <c r="BYV50" s="3"/>
      <c r="BYW50" s="3"/>
      <c r="BYX50" s="3"/>
      <c r="BYY50" s="3"/>
      <c r="BYZ50" s="3"/>
      <c r="BZA50" s="3"/>
      <c r="BZB50" s="3"/>
      <c r="BZC50" s="3"/>
      <c r="BZD50" s="3"/>
      <c r="BZE50" s="3"/>
      <c r="BZF50" s="3"/>
      <c r="BZG50" s="3"/>
      <c r="BZH50" s="3"/>
      <c r="BZI50" s="3"/>
      <c r="BZJ50" s="3"/>
      <c r="BZK50" s="3"/>
      <c r="BZL50" s="3"/>
      <c r="BZM50" s="3"/>
      <c r="BZN50" s="3"/>
      <c r="BZO50" s="3"/>
      <c r="BZP50" s="3"/>
      <c r="BZQ50" s="3"/>
      <c r="BZR50" s="3"/>
      <c r="BZS50" s="3"/>
      <c r="BZT50" s="3"/>
      <c r="BZU50" s="3"/>
      <c r="BZV50" s="3"/>
      <c r="BZW50" s="3"/>
      <c r="BZX50" s="3"/>
      <c r="BZY50" s="3"/>
      <c r="BZZ50" s="3"/>
      <c r="CAA50" s="3"/>
      <c r="CAB50" s="3"/>
      <c r="CAC50" s="3"/>
      <c r="CAD50" s="3"/>
      <c r="CAE50" s="3"/>
      <c r="CAF50" s="3"/>
      <c r="CAG50" s="3"/>
      <c r="CAH50" s="3"/>
      <c r="CAI50" s="3"/>
      <c r="CAJ50" s="3"/>
      <c r="CAK50" s="3"/>
      <c r="CAL50" s="3"/>
      <c r="CAM50" s="3"/>
      <c r="CAN50" s="3"/>
      <c r="CAO50" s="3"/>
      <c r="CAP50" s="3"/>
      <c r="CAQ50" s="3"/>
      <c r="CAR50" s="3"/>
      <c r="CAS50" s="3"/>
      <c r="CAT50" s="3"/>
      <c r="CAU50" s="3"/>
      <c r="CAV50" s="3"/>
      <c r="CAW50" s="3"/>
      <c r="CAX50" s="3"/>
      <c r="CAY50" s="3"/>
      <c r="CAZ50" s="3"/>
      <c r="CBA50" s="3"/>
      <c r="CBB50" s="3"/>
      <c r="CBC50" s="3"/>
      <c r="CBD50" s="3"/>
      <c r="CBE50" s="3"/>
      <c r="CBF50" s="3"/>
      <c r="CBG50" s="3"/>
      <c r="CBH50" s="3"/>
      <c r="CBI50" s="3"/>
      <c r="CBJ50" s="3"/>
      <c r="CBK50" s="3"/>
      <c r="CBL50" s="3"/>
      <c r="CBM50" s="3"/>
      <c r="CBN50" s="3"/>
      <c r="CBO50" s="3"/>
      <c r="CBP50" s="3"/>
      <c r="CBQ50" s="3"/>
      <c r="CBR50" s="3"/>
      <c r="CBS50" s="3"/>
      <c r="CBT50" s="3"/>
      <c r="CBU50" s="3"/>
      <c r="CBV50" s="3"/>
      <c r="CBW50" s="3"/>
      <c r="CBX50" s="3"/>
      <c r="CBY50" s="3"/>
      <c r="CBZ50" s="3"/>
      <c r="CCA50" s="3"/>
      <c r="CCB50" s="3"/>
      <c r="CCC50" s="3"/>
      <c r="CCD50" s="3"/>
      <c r="CCE50" s="3"/>
      <c r="CCF50" s="3"/>
      <c r="CCG50" s="3"/>
      <c r="CCH50" s="3"/>
      <c r="CCI50" s="3"/>
      <c r="CCJ50" s="3"/>
      <c r="CCK50" s="3"/>
      <c r="CCL50" s="3"/>
      <c r="CCM50" s="3"/>
      <c r="CCN50" s="3"/>
      <c r="CCO50" s="3"/>
      <c r="CCP50" s="3"/>
      <c r="CCQ50" s="3"/>
      <c r="CCR50" s="3"/>
      <c r="CCS50" s="3"/>
      <c r="CCT50" s="3"/>
      <c r="CCU50" s="3"/>
      <c r="CCV50" s="3"/>
      <c r="CCW50" s="3"/>
      <c r="CCX50" s="3"/>
      <c r="CCY50" s="3"/>
      <c r="CCZ50" s="3"/>
      <c r="CDA50" s="3"/>
      <c r="CDB50" s="3"/>
      <c r="CDC50" s="3"/>
      <c r="CDD50" s="3"/>
      <c r="CDE50" s="3"/>
      <c r="CDF50" s="3"/>
      <c r="CDG50" s="3"/>
      <c r="CDH50" s="3"/>
      <c r="CDI50" s="3"/>
      <c r="CDJ50" s="3"/>
      <c r="CDK50" s="3"/>
      <c r="CDL50" s="3"/>
      <c r="CDM50" s="3"/>
      <c r="CDN50" s="3"/>
      <c r="CDO50" s="3"/>
      <c r="CDP50" s="3"/>
      <c r="CDQ50" s="3"/>
      <c r="CDR50" s="3"/>
      <c r="CDS50" s="3"/>
      <c r="CDT50" s="3"/>
      <c r="CDU50" s="3"/>
      <c r="CDV50" s="3"/>
      <c r="CDW50" s="3"/>
      <c r="CDX50" s="3"/>
      <c r="CDY50" s="3"/>
      <c r="CDZ50" s="3"/>
      <c r="CEA50" s="3"/>
      <c r="CEB50" s="3"/>
      <c r="CEC50" s="3"/>
      <c r="CED50" s="3"/>
      <c r="CEE50" s="3"/>
      <c r="CEF50" s="3"/>
      <c r="CEG50" s="3"/>
      <c r="CEH50" s="3"/>
      <c r="CEI50" s="3"/>
      <c r="CEJ50" s="3"/>
      <c r="CEK50" s="3"/>
      <c r="CEL50" s="3"/>
      <c r="CEM50" s="3"/>
      <c r="CEN50" s="3"/>
      <c r="CEO50" s="3"/>
      <c r="CEP50" s="3"/>
      <c r="CEQ50" s="3"/>
      <c r="CER50" s="3"/>
      <c r="CES50" s="3"/>
      <c r="CET50" s="3"/>
      <c r="CEU50" s="3"/>
      <c r="CEV50" s="3"/>
      <c r="CEW50" s="3"/>
      <c r="CEX50" s="3"/>
      <c r="CEY50" s="3"/>
      <c r="CEZ50" s="3"/>
      <c r="CFA50" s="3"/>
      <c r="CFB50" s="3"/>
      <c r="CFC50" s="3"/>
      <c r="CFD50" s="3"/>
      <c r="CFE50" s="3"/>
      <c r="CFF50" s="3"/>
      <c r="CFG50" s="3"/>
      <c r="CFH50" s="3"/>
      <c r="CFI50" s="3"/>
      <c r="CFJ50" s="3"/>
      <c r="CFK50" s="3"/>
      <c r="CFL50" s="3"/>
      <c r="CFM50" s="3"/>
      <c r="CFN50" s="3"/>
      <c r="CFO50" s="3"/>
      <c r="CFP50" s="3"/>
      <c r="CFQ50" s="3"/>
      <c r="CFR50" s="3"/>
      <c r="CFS50" s="3"/>
      <c r="CFT50" s="3"/>
      <c r="CFU50" s="3"/>
      <c r="CFV50" s="3"/>
      <c r="CFW50" s="3"/>
      <c r="CFX50" s="3"/>
      <c r="CFY50" s="3"/>
      <c r="CFZ50" s="3"/>
      <c r="CGA50" s="3"/>
      <c r="CGB50" s="3"/>
      <c r="CGC50" s="3"/>
      <c r="CGD50" s="3"/>
      <c r="CGE50" s="3"/>
      <c r="CGF50" s="3"/>
      <c r="CGG50" s="3"/>
      <c r="CGH50" s="3"/>
      <c r="CGI50" s="3"/>
      <c r="CGJ50" s="3"/>
      <c r="CGK50" s="3"/>
      <c r="CGL50" s="3"/>
      <c r="CGM50" s="3"/>
      <c r="CGN50" s="3"/>
      <c r="CGO50" s="3"/>
      <c r="CGP50" s="3"/>
      <c r="CGQ50" s="3"/>
      <c r="CGR50" s="3"/>
      <c r="CGS50" s="3"/>
      <c r="CGT50" s="3"/>
      <c r="CGU50" s="3"/>
      <c r="CGV50" s="3"/>
      <c r="CGW50" s="3"/>
      <c r="CGX50" s="3"/>
      <c r="CGY50" s="3"/>
      <c r="CGZ50" s="3"/>
      <c r="CHA50" s="3"/>
      <c r="CHB50" s="3"/>
      <c r="CHC50" s="3"/>
      <c r="CHD50" s="3"/>
      <c r="CHE50" s="3"/>
      <c r="CHF50" s="3"/>
      <c r="CHG50" s="3"/>
      <c r="CHH50" s="3"/>
      <c r="CHI50" s="3"/>
      <c r="CHJ50" s="3"/>
      <c r="CHK50" s="3"/>
      <c r="CHL50" s="3"/>
      <c r="CHM50" s="3"/>
      <c r="CHN50" s="3"/>
      <c r="CHO50" s="3"/>
      <c r="CHP50" s="3"/>
      <c r="CHQ50" s="3"/>
      <c r="CHR50" s="3"/>
      <c r="CHS50" s="3"/>
      <c r="CHT50" s="3"/>
      <c r="CHU50" s="3"/>
      <c r="CHV50" s="3"/>
      <c r="CHW50" s="3"/>
      <c r="CHX50" s="3"/>
      <c r="CHY50" s="3"/>
      <c r="CHZ50" s="3"/>
      <c r="CIA50" s="3"/>
      <c r="CIB50" s="3"/>
      <c r="CIC50" s="3"/>
      <c r="CID50" s="3"/>
      <c r="CIE50" s="3"/>
      <c r="CIF50" s="3"/>
      <c r="CIG50" s="3"/>
      <c r="CIH50" s="3"/>
      <c r="CII50" s="3"/>
      <c r="CIJ50" s="3"/>
      <c r="CIK50" s="3"/>
      <c r="CIL50" s="3"/>
      <c r="CIM50" s="3"/>
      <c r="CIN50" s="3"/>
      <c r="CIO50" s="3"/>
      <c r="CIP50" s="3"/>
      <c r="CIQ50" s="3"/>
      <c r="CIR50" s="3"/>
      <c r="CIS50" s="3"/>
      <c r="CIT50" s="3"/>
      <c r="CIU50" s="3"/>
      <c r="CIV50" s="3"/>
      <c r="CIW50" s="3"/>
      <c r="CIX50" s="3"/>
      <c r="CIY50" s="3"/>
      <c r="CIZ50" s="3"/>
      <c r="CJA50" s="3"/>
      <c r="CJB50" s="3"/>
      <c r="CJC50" s="3"/>
      <c r="CJD50" s="3"/>
      <c r="CJE50" s="3"/>
      <c r="CJF50" s="3"/>
      <c r="CJG50" s="3"/>
      <c r="CJH50" s="3"/>
      <c r="CJI50" s="3"/>
      <c r="CJJ50" s="3"/>
      <c r="CJK50" s="3"/>
      <c r="CJL50" s="3"/>
      <c r="CJM50" s="3"/>
      <c r="CJN50" s="3"/>
      <c r="CJO50" s="3"/>
      <c r="CJP50" s="3"/>
      <c r="CJQ50" s="3"/>
      <c r="CJR50" s="3"/>
      <c r="CJS50" s="3"/>
      <c r="CJT50" s="3"/>
      <c r="CJU50" s="3"/>
      <c r="CJV50" s="3"/>
      <c r="CJW50" s="3"/>
      <c r="CJX50" s="3"/>
      <c r="CJY50" s="3"/>
      <c r="CJZ50" s="3"/>
      <c r="CKA50" s="3"/>
      <c r="CKB50" s="3"/>
      <c r="CKC50" s="3"/>
      <c r="CKD50" s="3"/>
      <c r="CKE50" s="3"/>
      <c r="CKF50" s="3"/>
      <c r="CKG50" s="3"/>
      <c r="CKH50" s="3"/>
      <c r="CKI50" s="3"/>
      <c r="CKJ50" s="3"/>
      <c r="CKK50" s="3"/>
      <c r="CKL50" s="3"/>
      <c r="CKM50" s="3"/>
      <c r="CKN50" s="3"/>
      <c r="CKO50" s="3"/>
      <c r="CKP50" s="3"/>
      <c r="CKQ50" s="3"/>
      <c r="CKR50" s="3"/>
      <c r="CKS50" s="3"/>
      <c r="CKT50" s="3"/>
      <c r="CKU50" s="3"/>
      <c r="CKV50" s="3"/>
      <c r="CKW50" s="3"/>
      <c r="CKX50" s="3"/>
      <c r="CKY50" s="3"/>
      <c r="CKZ50" s="3"/>
      <c r="CLA50" s="3"/>
      <c r="CLB50" s="3"/>
      <c r="CLC50" s="3"/>
      <c r="CLD50" s="3"/>
      <c r="CLE50" s="3"/>
      <c r="CLF50" s="3"/>
      <c r="CLG50" s="3"/>
      <c r="CLH50" s="3"/>
      <c r="CLI50" s="3"/>
      <c r="CLJ50" s="3"/>
      <c r="CLK50" s="3"/>
      <c r="CLL50" s="3"/>
      <c r="CLM50" s="3"/>
      <c r="CLN50" s="3"/>
      <c r="CLO50" s="3"/>
      <c r="CLP50" s="3"/>
      <c r="CLQ50" s="3"/>
      <c r="CLR50" s="3"/>
      <c r="CLS50" s="3"/>
      <c r="CLT50" s="3"/>
      <c r="CLU50" s="3"/>
      <c r="CLV50" s="3"/>
      <c r="CLW50" s="3"/>
      <c r="CLX50" s="3"/>
      <c r="CLY50" s="3"/>
      <c r="CLZ50" s="3"/>
      <c r="CMA50" s="3"/>
      <c r="CMB50" s="3"/>
      <c r="CMC50" s="3"/>
      <c r="CMD50" s="3"/>
      <c r="CME50" s="3"/>
      <c r="CMF50" s="3"/>
      <c r="CMG50" s="3"/>
      <c r="CMH50" s="3"/>
      <c r="CMI50" s="3"/>
      <c r="CMJ50" s="3"/>
      <c r="CMK50" s="3"/>
      <c r="CML50" s="3"/>
      <c r="CMM50" s="3"/>
      <c r="CMN50" s="3"/>
      <c r="CMO50" s="3"/>
      <c r="CMP50" s="3"/>
      <c r="CMQ50" s="3"/>
      <c r="CMR50" s="3"/>
      <c r="CMS50" s="3"/>
      <c r="CMT50" s="3"/>
      <c r="CMU50" s="3"/>
      <c r="CMV50" s="3"/>
      <c r="CMW50" s="3"/>
      <c r="CMX50" s="3"/>
      <c r="CMY50" s="3"/>
      <c r="CMZ50" s="3"/>
      <c r="CNA50" s="3"/>
      <c r="CNB50" s="3"/>
      <c r="CNC50" s="3"/>
      <c r="CND50" s="3"/>
      <c r="CNE50" s="3"/>
      <c r="CNF50" s="3"/>
      <c r="CNG50" s="3"/>
      <c r="CNH50" s="3"/>
      <c r="CNI50" s="3"/>
      <c r="CNJ50" s="3"/>
      <c r="CNK50" s="3"/>
      <c r="CNL50" s="3"/>
      <c r="CNM50" s="3"/>
      <c r="CNN50" s="3"/>
      <c r="CNO50" s="3"/>
      <c r="CNP50" s="3"/>
      <c r="CNQ50" s="3"/>
      <c r="CNR50" s="3"/>
      <c r="CNS50" s="3"/>
      <c r="CNT50" s="3"/>
      <c r="CNU50" s="3"/>
      <c r="CNV50" s="3"/>
      <c r="CNW50" s="3"/>
      <c r="CNX50" s="3"/>
      <c r="CNY50" s="3"/>
      <c r="CNZ50" s="3"/>
      <c r="COA50" s="3"/>
      <c r="COB50" s="3"/>
      <c r="COC50" s="3"/>
      <c r="COD50" s="3"/>
      <c r="COE50" s="3"/>
      <c r="COF50" s="3"/>
      <c r="COG50" s="3"/>
      <c r="COH50" s="3"/>
      <c r="COI50" s="3"/>
      <c r="COJ50" s="3"/>
      <c r="COK50" s="3"/>
      <c r="COL50" s="3"/>
      <c r="COM50" s="3"/>
      <c r="CON50" s="3"/>
      <c r="COO50" s="3"/>
      <c r="COP50" s="3"/>
      <c r="COQ50" s="3"/>
      <c r="COR50" s="3"/>
      <c r="COS50" s="3"/>
      <c r="COT50" s="3"/>
      <c r="COU50" s="3"/>
      <c r="COV50" s="3"/>
      <c r="COW50" s="3"/>
      <c r="COX50" s="3"/>
      <c r="COY50" s="3"/>
      <c r="COZ50" s="3"/>
      <c r="CPA50" s="3"/>
      <c r="CPB50" s="3"/>
      <c r="CPC50" s="3"/>
      <c r="CPD50" s="3"/>
      <c r="CPE50" s="3"/>
      <c r="CPF50" s="3"/>
      <c r="CPG50" s="3"/>
      <c r="CPH50" s="3"/>
      <c r="CPI50" s="3"/>
      <c r="CPJ50" s="3"/>
      <c r="CPK50" s="3"/>
      <c r="CPL50" s="3"/>
      <c r="CPM50" s="3"/>
      <c r="CPN50" s="3"/>
      <c r="CPO50" s="3"/>
      <c r="CPP50" s="3"/>
      <c r="CPQ50" s="3"/>
      <c r="CPR50" s="3"/>
      <c r="CPS50" s="3"/>
      <c r="CPT50" s="3"/>
      <c r="CPU50" s="3"/>
      <c r="CPV50" s="3"/>
      <c r="CPW50" s="3"/>
      <c r="CPX50" s="3"/>
      <c r="CPY50" s="3"/>
      <c r="CPZ50" s="3"/>
      <c r="CQA50" s="3"/>
      <c r="CQB50" s="3"/>
      <c r="CQC50" s="3"/>
      <c r="CQD50" s="3"/>
      <c r="CQE50" s="3"/>
      <c r="CQF50" s="3"/>
      <c r="CQG50" s="3"/>
      <c r="CQH50" s="3"/>
      <c r="CQI50" s="3"/>
      <c r="CQJ50" s="3"/>
      <c r="CQK50" s="3"/>
      <c r="CQL50" s="3"/>
      <c r="CQM50" s="3"/>
      <c r="CQN50" s="3"/>
      <c r="CQO50" s="3"/>
      <c r="CQP50" s="3"/>
      <c r="CQQ50" s="3"/>
      <c r="CQR50" s="3"/>
      <c r="CQS50" s="3"/>
      <c r="CQT50" s="3"/>
      <c r="CQU50" s="3"/>
      <c r="CQV50" s="3"/>
      <c r="CQW50" s="3"/>
      <c r="CQX50" s="3"/>
      <c r="CQY50" s="3"/>
      <c r="CQZ50" s="3"/>
      <c r="CRA50" s="3"/>
      <c r="CRB50" s="3"/>
      <c r="CRC50" s="3"/>
      <c r="CRD50" s="3"/>
      <c r="CRE50" s="3"/>
      <c r="CRF50" s="3"/>
      <c r="CRG50" s="3"/>
      <c r="CRH50" s="3"/>
      <c r="CRI50" s="3"/>
      <c r="CRJ50" s="3"/>
      <c r="CRK50" s="3"/>
      <c r="CRL50" s="3"/>
      <c r="CRM50" s="3"/>
      <c r="CRN50" s="3"/>
      <c r="CRO50" s="3"/>
      <c r="CRP50" s="3"/>
      <c r="CRQ50" s="3"/>
      <c r="CRR50" s="3"/>
      <c r="CRS50" s="3"/>
      <c r="CRT50" s="3"/>
      <c r="CRU50" s="3"/>
      <c r="CRV50" s="3"/>
      <c r="CRW50" s="3"/>
      <c r="CRX50" s="3"/>
      <c r="CRY50" s="3"/>
      <c r="CRZ50" s="3"/>
      <c r="CSA50" s="3"/>
      <c r="CSB50" s="3"/>
      <c r="CSC50" s="3"/>
      <c r="CSD50" s="3"/>
      <c r="CSE50" s="3"/>
      <c r="CSF50" s="3"/>
      <c r="CSG50" s="3"/>
      <c r="CSH50" s="3"/>
      <c r="CSI50" s="3"/>
      <c r="CSJ50" s="3"/>
      <c r="CSK50" s="3"/>
      <c r="CSL50" s="3"/>
      <c r="CSM50" s="3"/>
      <c r="CSN50" s="3"/>
      <c r="CSO50" s="3"/>
      <c r="CSP50" s="3"/>
      <c r="CSQ50" s="3"/>
      <c r="CSR50" s="3"/>
      <c r="CSS50" s="3"/>
      <c r="CST50" s="3"/>
      <c r="CSU50" s="3"/>
      <c r="CSV50" s="3"/>
      <c r="CSW50" s="3"/>
      <c r="CSX50" s="3"/>
      <c r="CSY50" s="3"/>
      <c r="CSZ50" s="3"/>
      <c r="CTA50" s="3"/>
      <c r="CTB50" s="3"/>
      <c r="CTC50" s="3"/>
      <c r="CTD50" s="3"/>
      <c r="CTE50" s="3"/>
      <c r="CTF50" s="3"/>
      <c r="CTG50" s="3"/>
      <c r="CTH50" s="3"/>
      <c r="CTI50" s="3"/>
      <c r="CTJ50" s="3"/>
      <c r="CTK50" s="3"/>
      <c r="CTL50" s="3"/>
      <c r="CTM50" s="3"/>
      <c r="CTN50" s="3"/>
      <c r="CTO50" s="3"/>
      <c r="CTP50" s="3"/>
      <c r="CTQ50" s="3"/>
      <c r="CTR50" s="3"/>
      <c r="CTS50" s="3"/>
      <c r="CTT50" s="3"/>
      <c r="CTU50" s="3"/>
      <c r="CTV50" s="3"/>
      <c r="CTW50" s="3"/>
      <c r="CTX50" s="3"/>
      <c r="CTY50" s="3"/>
      <c r="CTZ50" s="3"/>
      <c r="CUA50" s="3"/>
      <c r="CUB50" s="3"/>
      <c r="CUC50" s="3"/>
      <c r="CUD50" s="3"/>
      <c r="CUE50" s="3"/>
      <c r="CUF50" s="3"/>
      <c r="CUG50" s="3"/>
      <c r="CUH50" s="3"/>
      <c r="CUI50" s="3"/>
      <c r="CUJ50" s="3"/>
      <c r="CUK50" s="3"/>
      <c r="CUL50" s="3"/>
      <c r="CUM50" s="3"/>
      <c r="CUN50" s="3"/>
      <c r="CUO50" s="3"/>
      <c r="CUP50" s="3"/>
      <c r="CUQ50" s="3"/>
      <c r="CUR50" s="3"/>
      <c r="CUS50" s="3"/>
      <c r="CUT50" s="3"/>
      <c r="CUU50" s="3"/>
      <c r="CUV50" s="3"/>
      <c r="CUW50" s="3"/>
      <c r="CUX50" s="3"/>
      <c r="CUY50" s="3"/>
      <c r="CUZ50" s="3"/>
      <c r="CVA50" s="3"/>
      <c r="CVB50" s="3"/>
      <c r="CVC50" s="3"/>
      <c r="CVD50" s="3"/>
      <c r="CVE50" s="3"/>
      <c r="CVF50" s="3"/>
      <c r="CVG50" s="3"/>
      <c r="CVH50" s="3"/>
      <c r="CVI50" s="3"/>
      <c r="CVJ50" s="3"/>
      <c r="CVK50" s="3"/>
      <c r="CVL50" s="3"/>
      <c r="CVM50" s="3"/>
      <c r="CVN50" s="3"/>
      <c r="CVO50" s="3"/>
      <c r="CVP50" s="3"/>
      <c r="CVQ50" s="3"/>
      <c r="CVR50" s="3"/>
      <c r="CVS50" s="3"/>
      <c r="CVT50" s="3"/>
      <c r="CVU50" s="3"/>
      <c r="CVV50" s="3"/>
      <c r="CVW50" s="3"/>
      <c r="CVX50" s="3"/>
      <c r="CVY50" s="3"/>
      <c r="CVZ50" s="3"/>
      <c r="CWA50" s="3"/>
      <c r="CWB50" s="3"/>
      <c r="CWC50" s="3"/>
      <c r="CWD50" s="3"/>
      <c r="CWE50" s="3"/>
      <c r="CWF50" s="3"/>
      <c r="CWG50" s="3"/>
      <c r="CWH50" s="3"/>
      <c r="CWI50" s="3"/>
      <c r="CWJ50" s="3"/>
      <c r="CWK50" s="3"/>
      <c r="CWL50" s="3"/>
      <c r="CWM50" s="3"/>
      <c r="CWN50" s="3"/>
      <c r="CWO50" s="3"/>
      <c r="CWP50" s="3"/>
      <c r="CWQ50" s="3"/>
      <c r="CWR50" s="3"/>
      <c r="CWS50" s="3"/>
      <c r="CWT50" s="3"/>
      <c r="CWU50" s="3"/>
      <c r="CWV50" s="3"/>
      <c r="CWW50" s="3"/>
      <c r="CWX50" s="3"/>
      <c r="CWY50" s="3"/>
      <c r="CWZ50" s="3"/>
      <c r="CXA50" s="3"/>
      <c r="CXB50" s="3"/>
      <c r="CXC50" s="3"/>
      <c r="CXD50" s="3"/>
      <c r="CXE50" s="3"/>
      <c r="CXF50" s="3"/>
      <c r="CXG50" s="3"/>
      <c r="CXH50" s="3"/>
      <c r="CXI50" s="3"/>
      <c r="CXJ50" s="3"/>
      <c r="CXK50" s="3"/>
      <c r="CXL50" s="3"/>
      <c r="CXM50" s="3"/>
      <c r="CXN50" s="3"/>
      <c r="CXO50" s="3"/>
      <c r="CXP50" s="3"/>
      <c r="CXQ50" s="3"/>
      <c r="CXR50" s="3"/>
      <c r="CXS50" s="3"/>
      <c r="CXT50" s="3"/>
      <c r="CXU50" s="3"/>
      <c r="CXV50" s="3"/>
      <c r="CXW50" s="3"/>
      <c r="CXX50" s="3"/>
      <c r="CXY50" s="3"/>
      <c r="CXZ50" s="3"/>
      <c r="CYA50" s="3"/>
      <c r="CYB50" s="3"/>
      <c r="CYC50" s="3"/>
      <c r="CYD50" s="3"/>
      <c r="CYE50" s="3"/>
      <c r="CYF50" s="3"/>
      <c r="CYG50" s="3"/>
      <c r="CYH50" s="3"/>
      <c r="CYI50" s="3"/>
      <c r="CYJ50" s="3"/>
      <c r="CYK50" s="3"/>
      <c r="CYL50" s="3"/>
      <c r="CYM50" s="3"/>
      <c r="CYN50" s="3"/>
      <c r="CYO50" s="3"/>
      <c r="CYP50" s="3"/>
      <c r="CYQ50" s="3"/>
      <c r="CYR50" s="3"/>
      <c r="CYS50" s="3"/>
      <c r="CYT50" s="3"/>
      <c r="CYU50" s="3"/>
      <c r="CYV50" s="3"/>
      <c r="CYW50" s="3"/>
      <c r="CYX50" s="3"/>
      <c r="CYY50" s="3"/>
      <c r="CYZ50" s="3"/>
      <c r="CZA50" s="3"/>
      <c r="CZB50" s="3"/>
      <c r="CZC50" s="3"/>
      <c r="CZD50" s="3"/>
      <c r="CZE50" s="3"/>
      <c r="CZF50" s="3"/>
      <c r="CZG50" s="3"/>
      <c r="CZH50" s="3"/>
      <c r="CZI50" s="3"/>
      <c r="CZJ50" s="3"/>
      <c r="CZK50" s="3"/>
      <c r="CZL50" s="3"/>
      <c r="CZM50" s="3"/>
      <c r="CZN50" s="3"/>
      <c r="CZO50" s="3"/>
      <c r="CZP50" s="3"/>
      <c r="CZQ50" s="3"/>
      <c r="CZR50" s="3"/>
      <c r="CZS50" s="3"/>
      <c r="CZT50" s="3"/>
      <c r="CZU50" s="3"/>
      <c r="CZV50" s="3"/>
      <c r="CZW50" s="3"/>
      <c r="CZX50" s="3"/>
      <c r="CZY50" s="3"/>
      <c r="CZZ50" s="3"/>
      <c r="DAA50" s="3"/>
      <c r="DAB50" s="3"/>
      <c r="DAC50" s="3"/>
      <c r="DAD50" s="3"/>
      <c r="DAE50" s="3"/>
      <c r="DAF50" s="3"/>
      <c r="DAG50" s="3"/>
      <c r="DAH50" s="3"/>
      <c r="DAI50" s="3"/>
      <c r="DAJ50" s="3"/>
      <c r="DAK50" s="3"/>
      <c r="DAL50" s="3"/>
      <c r="DAM50" s="3"/>
      <c r="DAN50" s="3"/>
      <c r="DAO50" s="3"/>
      <c r="DAP50" s="3"/>
      <c r="DAQ50" s="3"/>
      <c r="DAR50" s="3"/>
      <c r="DAS50" s="3"/>
      <c r="DAT50" s="3"/>
      <c r="DAU50" s="3"/>
      <c r="DAV50" s="3"/>
      <c r="DAW50" s="3"/>
      <c r="DAX50" s="3"/>
      <c r="DAY50" s="3"/>
      <c r="DAZ50" s="3"/>
      <c r="DBA50" s="3"/>
      <c r="DBB50" s="3"/>
      <c r="DBC50" s="3"/>
      <c r="DBD50" s="3"/>
      <c r="DBE50" s="3"/>
      <c r="DBF50" s="3"/>
      <c r="DBG50" s="3"/>
      <c r="DBH50" s="3"/>
      <c r="DBI50" s="3"/>
      <c r="DBJ50" s="3"/>
      <c r="DBK50" s="3"/>
      <c r="DBL50" s="3"/>
      <c r="DBM50" s="3"/>
      <c r="DBN50" s="3"/>
      <c r="DBO50" s="3"/>
      <c r="DBP50" s="3"/>
      <c r="DBQ50" s="3"/>
      <c r="DBR50" s="3"/>
      <c r="DBS50" s="3"/>
      <c r="DBT50" s="3"/>
      <c r="DBU50" s="3"/>
    </row>
    <row r="51" spans="1:2777" s="128" customFormat="1" ht="12.75">
      <c r="A51" s="140" t="s">
        <v>355</v>
      </c>
      <c r="B51" s="141" t="s">
        <v>356</v>
      </c>
      <c r="C51" s="136">
        <f t="shared" si="6"/>
        <v>296299.83999999997</v>
      </c>
      <c r="D51" s="142"/>
      <c r="E51" s="142">
        <f>E52</f>
        <v>36000</v>
      </c>
      <c r="F51" s="142">
        <f aca="true" t="shared" si="19" ref="F51:K51">F52</f>
        <v>18971.24</v>
      </c>
      <c r="G51" s="142">
        <f t="shared" si="19"/>
        <v>0</v>
      </c>
      <c r="H51" s="142">
        <f t="shared" si="19"/>
        <v>233917.19</v>
      </c>
      <c r="I51" s="142">
        <f t="shared" si="19"/>
        <v>0</v>
      </c>
      <c r="J51" s="142">
        <f t="shared" si="19"/>
        <v>7411.41</v>
      </c>
      <c r="K51" s="142">
        <f t="shared" si="19"/>
        <v>0</v>
      </c>
      <c r="L51" s="136">
        <f t="shared" si="15"/>
        <v>246578.6</v>
      </c>
      <c r="M51" s="142"/>
      <c r="N51" s="142">
        <f>N52</f>
        <v>44000</v>
      </c>
      <c r="O51" s="142">
        <f aca="true" t="shared" si="20" ref="O51:T51">O52</f>
        <v>0</v>
      </c>
      <c r="P51" s="142">
        <f t="shared" si="20"/>
        <v>0</v>
      </c>
      <c r="Q51" s="142">
        <f t="shared" si="20"/>
        <v>200167.19</v>
      </c>
      <c r="R51" s="142">
        <f t="shared" si="20"/>
        <v>0</v>
      </c>
      <c r="S51" s="142">
        <f t="shared" si="20"/>
        <v>2411.41</v>
      </c>
      <c r="T51" s="142">
        <f t="shared" si="20"/>
        <v>0</v>
      </c>
      <c r="U51" s="136">
        <f t="shared" si="17"/>
        <v>246578.6</v>
      </c>
      <c r="V51" s="142"/>
      <c r="W51" s="142">
        <f>W52</f>
        <v>44000</v>
      </c>
      <c r="X51" s="142">
        <f aca="true" t="shared" si="21" ref="X51:AC51">X52</f>
        <v>0</v>
      </c>
      <c r="Y51" s="142">
        <f t="shared" si="21"/>
        <v>0</v>
      </c>
      <c r="Z51" s="142">
        <f t="shared" si="21"/>
        <v>200167.19</v>
      </c>
      <c r="AA51" s="142">
        <f t="shared" si="21"/>
        <v>0</v>
      </c>
      <c r="AB51" s="142">
        <f t="shared" si="21"/>
        <v>2411.41</v>
      </c>
      <c r="AC51" s="142">
        <f t="shared" si="21"/>
        <v>0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  <c r="AML51" s="3"/>
      <c r="AMM51" s="3"/>
      <c r="AMN51" s="3"/>
      <c r="AMO51" s="3"/>
      <c r="AMP51" s="3"/>
      <c r="AMQ51" s="3"/>
      <c r="AMR51" s="3"/>
      <c r="AMS51" s="3"/>
      <c r="AMT51" s="3"/>
      <c r="AMU51" s="3"/>
      <c r="AMV51" s="3"/>
      <c r="AMW51" s="3"/>
      <c r="AMX51" s="3"/>
      <c r="AMY51" s="3"/>
      <c r="AMZ51" s="3"/>
      <c r="ANA51" s="3"/>
      <c r="ANB51" s="3"/>
      <c r="ANC51" s="3"/>
      <c r="AND51" s="3"/>
      <c r="ANE51" s="3"/>
      <c r="ANF51" s="3"/>
      <c r="ANG51" s="3"/>
      <c r="ANH51" s="3"/>
      <c r="ANI51" s="3"/>
      <c r="ANJ51" s="3"/>
      <c r="ANK51" s="3"/>
      <c r="ANL51" s="3"/>
      <c r="ANM51" s="3"/>
      <c r="ANN51" s="3"/>
      <c r="ANO51" s="3"/>
      <c r="ANP51" s="3"/>
      <c r="ANQ51" s="3"/>
      <c r="ANR51" s="3"/>
      <c r="ANS51" s="3"/>
      <c r="ANT51" s="3"/>
      <c r="ANU51" s="3"/>
      <c r="ANV51" s="3"/>
      <c r="ANW51" s="3"/>
      <c r="ANX51" s="3"/>
      <c r="ANY51" s="3"/>
      <c r="ANZ51" s="3"/>
      <c r="AOA51" s="3"/>
      <c r="AOB51" s="3"/>
      <c r="AOC51" s="3"/>
      <c r="AOD51" s="3"/>
      <c r="AOE51" s="3"/>
      <c r="AOF51" s="3"/>
      <c r="AOG51" s="3"/>
      <c r="AOH51" s="3"/>
      <c r="AOI51" s="3"/>
      <c r="AOJ51" s="3"/>
      <c r="AOK51" s="3"/>
      <c r="AOL51" s="3"/>
      <c r="AOM51" s="3"/>
      <c r="AON51" s="3"/>
      <c r="AOO51" s="3"/>
      <c r="AOP51" s="3"/>
      <c r="AOQ51" s="3"/>
      <c r="AOR51" s="3"/>
      <c r="AOS51" s="3"/>
      <c r="AOT51" s="3"/>
      <c r="AOU51" s="3"/>
      <c r="AOV51" s="3"/>
      <c r="AOW51" s="3"/>
      <c r="AOX51" s="3"/>
      <c r="AOY51" s="3"/>
      <c r="AOZ51" s="3"/>
      <c r="APA51" s="3"/>
      <c r="APB51" s="3"/>
      <c r="APC51" s="3"/>
      <c r="APD51" s="3"/>
      <c r="APE51" s="3"/>
      <c r="APF51" s="3"/>
      <c r="APG51" s="3"/>
      <c r="APH51" s="3"/>
      <c r="API51" s="3"/>
      <c r="APJ51" s="3"/>
      <c r="APK51" s="3"/>
      <c r="APL51" s="3"/>
      <c r="APM51" s="3"/>
      <c r="APN51" s="3"/>
      <c r="APO51" s="3"/>
      <c r="APP51" s="3"/>
      <c r="APQ51" s="3"/>
      <c r="APR51" s="3"/>
      <c r="APS51" s="3"/>
      <c r="APT51" s="3"/>
      <c r="APU51" s="3"/>
      <c r="APV51" s="3"/>
      <c r="APW51" s="3"/>
      <c r="APX51" s="3"/>
      <c r="APY51" s="3"/>
      <c r="APZ51" s="3"/>
      <c r="AQA51" s="3"/>
      <c r="AQB51" s="3"/>
      <c r="AQC51" s="3"/>
      <c r="AQD51" s="3"/>
      <c r="AQE51" s="3"/>
      <c r="AQF51" s="3"/>
      <c r="AQG51" s="3"/>
      <c r="AQH51" s="3"/>
      <c r="AQI51" s="3"/>
      <c r="AQJ51" s="3"/>
      <c r="AQK51" s="3"/>
      <c r="AQL51" s="3"/>
      <c r="AQM51" s="3"/>
      <c r="AQN51" s="3"/>
      <c r="AQO51" s="3"/>
      <c r="AQP51" s="3"/>
      <c r="AQQ51" s="3"/>
      <c r="AQR51" s="3"/>
      <c r="AQS51" s="3"/>
      <c r="AQT51" s="3"/>
      <c r="AQU51" s="3"/>
      <c r="AQV51" s="3"/>
      <c r="AQW51" s="3"/>
      <c r="AQX51" s="3"/>
      <c r="AQY51" s="3"/>
      <c r="AQZ51" s="3"/>
      <c r="ARA51" s="3"/>
      <c r="ARB51" s="3"/>
      <c r="ARC51" s="3"/>
      <c r="ARD51" s="3"/>
      <c r="ARE51" s="3"/>
      <c r="ARF51" s="3"/>
      <c r="ARG51" s="3"/>
      <c r="ARH51" s="3"/>
      <c r="ARI51" s="3"/>
      <c r="ARJ51" s="3"/>
      <c r="ARK51" s="3"/>
      <c r="ARL51" s="3"/>
      <c r="ARM51" s="3"/>
      <c r="ARN51" s="3"/>
      <c r="ARO51" s="3"/>
      <c r="ARP51" s="3"/>
      <c r="ARQ51" s="3"/>
      <c r="ARR51" s="3"/>
      <c r="ARS51" s="3"/>
      <c r="ART51" s="3"/>
      <c r="ARU51" s="3"/>
      <c r="ARV51" s="3"/>
      <c r="ARW51" s="3"/>
      <c r="ARX51" s="3"/>
      <c r="ARY51" s="3"/>
      <c r="ARZ51" s="3"/>
      <c r="ASA51" s="3"/>
      <c r="ASB51" s="3"/>
      <c r="ASC51" s="3"/>
      <c r="ASD51" s="3"/>
      <c r="ASE51" s="3"/>
      <c r="ASF51" s="3"/>
      <c r="ASG51" s="3"/>
      <c r="ASH51" s="3"/>
      <c r="ASI51" s="3"/>
      <c r="ASJ51" s="3"/>
      <c r="ASK51" s="3"/>
      <c r="ASL51" s="3"/>
      <c r="ASM51" s="3"/>
      <c r="ASN51" s="3"/>
      <c r="ASO51" s="3"/>
      <c r="ASP51" s="3"/>
      <c r="ASQ51" s="3"/>
      <c r="ASR51" s="3"/>
      <c r="ASS51" s="3"/>
      <c r="AST51" s="3"/>
      <c r="ASU51" s="3"/>
      <c r="ASV51" s="3"/>
      <c r="ASW51" s="3"/>
      <c r="ASX51" s="3"/>
      <c r="ASY51" s="3"/>
      <c r="ASZ51" s="3"/>
      <c r="ATA51" s="3"/>
      <c r="ATB51" s="3"/>
      <c r="ATC51" s="3"/>
      <c r="ATD51" s="3"/>
      <c r="ATE51" s="3"/>
      <c r="ATF51" s="3"/>
      <c r="ATG51" s="3"/>
      <c r="ATH51" s="3"/>
      <c r="ATI51" s="3"/>
      <c r="ATJ51" s="3"/>
      <c r="ATK51" s="3"/>
      <c r="ATL51" s="3"/>
      <c r="ATM51" s="3"/>
      <c r="ATN51" s="3"/>
      <c r="ATO51" s="3"/>
      <c r="ATP51" s="3"/>
      <c r="ATQ51" s="3"/>
      <c r="ATR51" s="3"/>
      <c r="ATS51" s="3"/>
      <c r="ATT51" s="3"/>
      <c r="ATU51" s="3"/>
      <c r="ATV51" s="3"/>
      <c r="ATW51" s="3"/>
      <c r="ATX51" s="3"/>
      <c r="ATY51" s="3"/>
      <c r="ATZ51" s="3"/>
      <c r="AUA51" s="3"/>
      <c r="AUB51" s="3"/>
      <c r="AUC51" s="3"/>
      <c r="AUD51" s="3"/>
      <c r="AUE51" s="3"/>
      <c r="AUF51" s="3"/>
      <c r="AUG51" s="3"/>
      <c r="AUH51" s="3"/>
      <c r="AUI51" s="3"/>
      <c r="AUJ51" s="3"/>
      <c r="AUK51" s="3"/>
      <c r="AUL51" s="3"/>
      <c r="AUM51" s="3"/>
      <c r="AUN51" s="3"/>
      <c r="AUO51" s="3"/>
      <c r="AUP51" s="3"/>
      <c r="AUQ51" s="3"/>
      <c r="AUR51" s="3"/>
      <c r="AUS51" s="3"/>
      <c r="AUT51" s="3"/>
      <c r="AUU51" s="3"/>
      <c r="AUV51" s="3"/>
      <c r="AUW51" s="3"/>
      <c r="AUX51" s="3"/>
      <c r="AUY51" s="3"/>
      <c r="AUZ51" s="3"/>
      <c r="AVA51" s="3"/>
      <c r="AVB51" s="3"/>
      <c r="AVC51" s="3"/>
      <c r="AVD51" s="3"/>
      <c r="AVE51" s="3"/>
      <c r="AVF51" s="3"/>
      <c r="AVG51" s="3"/>
      <c r="AVH51" s="3"/>
      <c r="AVI51" s="3"/>
      <c r="AVJ51" s="3"/>
      <c r="AVK51" s="3"/>
      <c r="AVL51" s="3"/>
      <c r="AVM51" s="3"/>
      <c r="AVN51" s="3"/>
      <c r="AVO51" s="3"/>
      <c r="AVP51" s="3"/>
      <c r="AVQ51" s="3"/>
      <c r="AVR51" s="3"/>
      <c r="AVS51" s="3"/>
      <c r="AVT51" s="3"/>
      <c r="AVU51" s="3"/>
      <c r="AVV51" s="3"/>
      <c r="AVW51" s="3"/>
      <c r="AVX51" s="3"/>
      <c r="AVY51" s="3"/>
      <c r="AVZ51" s="3"/>
      <c r="AWA51" s="3"/>
      <c r="AWB51" s="3"/>
      <c r="AWC51" s="3"/>
      <c r="AWD51" s="3"/>
      <c r="AWE51" s="3"/>
      <c r="AWF51" s="3"/>
      <c r="AWG51" s="3"/>
      <c r="AWH51" s="3"/>
      <c r="AWI51" s="3"/>
      <c r="AWJ51" s="3"/>
      <c r="AWK51" s="3"/>
      <c r="AWL51" s="3"/>
      <c r="AWM51" s="3"/>
      <c r="AWN51" s="3"/>
      <c r="AWO51" s="3"/>
      <c r="AWP51" s="3"/>
      <c r="AWQ51" s="3"/>
      <c r="AWR51" s="3"/>
      <c r="AWS51" s="3"/>
      <c r="AWT51" s="3"/>
      <c r="AWU51" s="3"/>
      <c r="AWV51" s="3"/>
      <c r="AWW51" s="3"/>
      <c r="AWX51" s="3"/>
      <c r="AWY51" s="3"/>
      <c r="AWZ51" s="3"/>
      <c r="AXA51" s="3"/>
      <c r="AXB51" s="3"/>
      <c r="AXC51" s="3"/>
      <c r="AXD51" s="3"/>
      <c r="AXE51" s="3"/>
      <c r="AXF51" s="3"/>
      <c r="AXG51" s="3"/>
      <c r="AXH51" s="3"/>
      <c r="AXI51" s="3"/>
      <c r="AXJ51" s="3"/>
      <c r="AXK51" s="3"/>
      <c r="AXL51" s="3"/>
      <c r="AXM51" s="3"/>
      <c r="AXN51" s="3"/>
      <c r="AXO51" s="3"/>
      <c r="AXP51" s="3"/>
      <c r="AXQ51" s="3"/>
      <c r="AXR51" s="3"/>
      <c r="AXS51" s="3"/>
      <c r="AXT51" s="3"/>
      <c r="AXU51" s="3"/>
      <c r="AXV51" s="3"/>
      <c r="AXW51" s="3"/>
      <c r="AXX51" s="3"/>
      <c r="AXY51" s="3"/>
      <c r="AXZ51" s="3"/>
      <c r="AYA51" s="3"/>
      <c r="AYB51" s="3"/>
      <c r="AYC51" s="3"/>
      <c r="AYD51" s="3"/>
      <c r="AYE51" s="3"/>
      <c r="AYF51" s="3"/>
      <c r="AYG51" s="3"/>
      <c r="AYH51" s="3"/>
      <c r="AYI51" s="3"/>
      <c r="AYJ51" s="3"/>
      <c r="AYK51" s="3"/>
      <c r="AYL51" s="3"/>
      <c r="AYM51" s="3"/>
      <c r="AYN51" s="3"/>
      <c r="AYO51" s="3"/>
      <c r="AYP51" s="3"/>
      <c r="AYQ51" s="3"/>
      <c r="AYR51" s="3"/>
      <c r="AYS51" s="3"/>
      <c r="AYT51" s="3"/>
      <c r="AYU51" s="3"/>
      <c r="AYV51" s="3"/>
      <c r="AYW51" s="3"/>
      <c r="AYX51" s="3"/>
      <c r="AYY51" s="3"/>
      <c r="AYZ51" s="3"/>
      <c r="AZA51" s="3"/>
      <c r="AZB51" s="3"/>
      <c r="AZC51" s="3"/>
      <c r="AZD51" s="3"/>
      <c r="AZE51" s="3"/>
      <c r="AZF51" s="3"/>
      <c r="AZG51" s="3"/>
      <c r="AZH51" s="3"/>
      <c r="AZI51" s="3"/>
      <c r="AZJ51" s="3"/>
      <c r="AZK51" s="3"/>
      <c r="AZL51" s="3"/>
      <c r="AZM51" s="3"/>
      <c r="AZN51" s="3"/>
      <c r="AZO51" s="3"/>
      <c r="AZP51" s="3"/>
      <c r="AZQ51" s="3"/>
      <c r="AZR51" s="3"/>
      <c r="AZS51" s="3"/>
      <c r="AZT51" s="3"/>
      <c r="AZU51" s="3"/>
      <c r="AZV51" s="3"/>
      <c r="AZW51" s="3"/>
      <c r="AZX51" s="3"/>
      <c r="AZY51" s="3"/>
      <c r="AZZ51" s="3"/>
      <c r="BAA51" s="3"/>
      <c r="BAB51" s="3"/>
      <c r="BAC51" s="3"/>
      <c r="BAD51" s="3"/>
      <c r="BAE51" s="3"/>
      <c r="BAF51" s="3"/>
      <c r="BAG51" s="3"/>
      <c r="BAH51" s="3"/>
      <c r="BAI51" s="3"/>
      <c r="BAJ51" s="3"/>
      <c r="BAK51" s="3"/>
      <c r="BAL51" s="3"/>
      <c r="BAM51" s="3"/>
      <c r="BAN51" s="3"/>
      <c r="BAO51" s="3"/>
      <c r="BAP51" s="3"/>
      <c r="BAQ51" s="3"/>
      <c r="BAR51" s="3"/>
      <c r="BAS51" s="3"/>
      <c r="BAT51" s="3"/>
      <c r="BAU51" s="3"/>
      <c r="BAV51" s="3"/>
      <c r="BAW51" s="3"/>
      <c r="BAX51" s="3"/>
      <c r="BAY51" s="3"/>
      <c r="BAZ51" s="3"/>
      <c r="BBA51" s="3"/>
      <c r="BBB51" s="3"/>
      <c r="BBC51" s="3"/>
      <c r="BBD51" s="3"/>
      <c r="BBE51" s="3"/>
      <c r="BBF51" s="3"/>
      <c r="BBG51" s="3"/>
      <c r="BBH51" s="3"/>
      <c r="BBI51" s="3"/>
      <c r="BBJ51" s="3"/>
      <c r="BBK51" s="3"/>
      <c r="BBL51" s="3"/>
      <c r="BBM51" s="3"/>
      <c r="BBN51" s="3"/>
      <c r="BBO51" s="3"/>
      <c r="BBP51" s="3"/>
      <c r="BBQ51" s="3"/>
      <c r="BBR51" s="3"/>
      <c r="BBS51" s="3"/>
      <c r="BBT51" s="3"/>
      <c r="BBU51" s="3"/>
      <c r="BBV51" s="3"/>
      <c r="BBW51" s="3"/>
      <c r="BBX51" s="3"/>
      <c r="BBY51" s="3"/>
      <c r="BBZ51" s="3"/>
      <c r="BCA51" s="3"/>
      <c r="BCB51" s="3"/>
      <c r="BCC51" s="3"/>
      <c r="BCD51" s="3"/>
      <c r="BCE51" s="3"/>
      <c r="BCF51" s="3"/>
      <c r="BCG51" s="3"/>
      <c r="BCH51" s="3"/>
      <c r="BCI51" s="3"/>
      <c r="BCJ51" s="3"/>
      <c r="BCK51" s="3"/>
      <c r="BCL51" s="3"/>
      <c r="BCM51" s="3"/>
      <c r="BCN51" s="3"/>
      <c r="BCO51" s="3"/>
      <c r="BCP51" s="3"/>
      <c r="BCQ51" s="3"/>
      <c r="BCR51" s="3"/>
      <c r="BCS51" s="3"/>
      <c r="BCT51" s="3"/>
      <c r="BCU51" s="3"/>
      <c r="BCV51" s="3"/>
      <c r="BCW51" s="3"/>
      <c r="BCX51" s="3"/>
      <c r="BCY51" s="3"/>
      <c r="BCZ51" s="3"/>
      <c r="BDA51" s="3"/>
      <c r="BDB51" s="3"/>
      <c r="BDC51" s="3"/>
      <c r="BDD51" s="3"/>
      <c r="BDE51" s="3"/>
      <c r="BDF51" s="3"/>
      <c r="BDG51" s="3"/>
      <c r="BDH51" s="3"/>
      <c r="BDI51" s="3"/>
      <c r="BDJ51" s="3"/>
      <c r="BDK51" s="3"/>
      <c r="BDL51" s="3"/>
      <c r="BDM51" s="3"/>
      <c r="BDN51" s="3"/>
      <c r="BDO51" s="3"/>
      <c r="BDP51" s="3"/>
      <c r="BDQ51" s="3"/>
      <c r="BDR51" s="3"/>
      <c r="BDS51" s="3"/>
      <c r="BDT51" s="3"/>
      <c r="BDU51" s="3"/>
      <c r="BDV51" s="3"/>
      <c r="BDW51" s="3"/>
      <c r="BDX51" s="3"/>
      <c r="BDY51" s="3"/>
      <c r="BDZ51" s="3"/>
      <c r="BEA51" s="3"/>
      <c r="BEB51" s="3"/>
      <c r="BEC51" s="3"/>
      <c r="BED51" s="3"/>
      <c r="BEE51" s="3"/>
      <c r="BEF51" s="3"/>
      <c r="BEG51" s="3"/>
      <c r="BEH51" s="3"/>
      <c r="BEI51" s="3"/>
      <c r="BEJ51" s="3"/>
      <c r="BEK51" s="3"/>
      <c r="BEL51" s="3"/>
      <c r="BEM51" s="3"/>
      <c r="BEN51" s="3"/>
      <c r="BEO51" s="3"/>
      <c r="BEP51" s="3"/>
      <c r="BEQ51" s="3"/>
      <c r="BER51" s="3"/>
      <c r="BES51" s="3"/>
      <c r="BET51" s="3"/>
      <c r="BEU51" s="3"/>
      <c r="BEV51" s="3"/>
      <c r="BEW51" s="3"/>
      <c r="BEX51" s="3"/>
      <c r="BEY51" s="3"/>
      <c r="BEZ51" s="3"/>
      <c r="BFA51" s="3"/>
      <c r="BFB51" s="3"/>
      <c r="BFC51" s="3"/>
      <c r="BFD51" s="3"/>
      <c r="BFE51" s="3"/>
      <c r="BFF51" s="3"/>
      <c r="BFG51" s="3"/>
      <c r="BFH51" s="3"/>
      <c r="BFI51" s="3"/>
      <c r="BFJ51" s="3"/>
      <c r="BFK51" s="3"/>
      <c r="BFL51" s="3"/>
      <c r="BFM51" s="3"/>
      <c r="BFN51" s="3"/>
      <c r="BFO51" s="3"/>
      <c r="BFP51" s="3"/>
      <c r="BFQ51" s="3"/>
      <c r="BFR51" s="3"/>
      <c r="BFS51" s="3"/>
      <c r="BFT51" s="3"/>
      <c r="BFU51" s="3"/>
      <c r="BFV51" s="3"/>
      <c r="BFW51" s="3"/>
      <c r="BFX51" s="3"/>
      <c r="BFY51" s="3"/>
      <c r="BFZ51" s="3"/>
      <c r="BGA51" s="3"/>
      <c r="BGB51" s="3"/>
      <c r="BGC51" s="3"/>
      <c r="BGD51" s="3"/>
      <c r="BGE51" s="3"/>
      <c r="BGF51" s="3"/>
      <c r="BGG51" s="3"/>
      <c r="BGH51" s="3"/>
      <c r="BGI51" s="3"/>
      <c r="BGJ51" s="3"/>
      <c r="BGK51" s="3"/>
      <c r="BGL51" s="3"/>
      <c r="BGM51" s="3"/>
      <c r="BGN51" s="3"/>
      <c r="BGO51" s="3"/>
      <c r="BGP51" s="3"/>
      <c r="BGQ51" s="3"/>
      <c r="BGR51" s="3"/>
      <c r="BGS51" s="3"/>
      <c r="BGT51" s="3"/>
      <c r="BGU51" s="3"/>
      <c r="BGV51" s="3"/>
      <c r="BGW51" s="3"/>
      <c r="BGX51" s="3"/>
      <c r="BGY51" s="3"/>
      <c r="BGZ51" s="3"/>
      <c r="BHA51" s="3"/>
      <c r="BHB51" s="3"/>
      <c r="BHC51" s="3"/>
      <c r="BHD51" s="3"/>
      <c r="BHE51" s="3"/>
      <c r="BHF51" s="3"/>
      <c r="BHG51" s="3"/>
      <c r="BHH51" s="3"/>
      <c r="BHI51" s="3"/>
      <c r="BHJ51" s="3"/>
      <c r="BHK51" s="3"/>
      <c r="BHL51" s="3"/>
      <c r="BHM51" s="3"/>
      <c r="BHN51" s="3"/>
      <c r="BHO51" s="3"/>
      <c r="BHP51" s="3"/>
      <c r="BHQ51" s="3"/>
      <c r="BHR51" s="3"/>
      <c r="BHS51" s="3"/>
      <c r="BHT51" s="3"/>
      <c r="BHU51" s="3"/>
      <c r="BHV51" s="3"/>
      <c r="BHW51" s="3"/>
      <c r="BHX51" s="3"/>
      <c r="BHY51" s="3"/>
      <c r="BHZ51" s="3"/>
      <c r="BIA51" s="3"/>
      <c r="BIB51" s="3"/>
      <c r="BIC51" s="3"/>
      <c r="BID51" s="3"/>
      <c r="BIE51" s="3"/>
      <c r="BIF51" s="3"/>
      <c r="BIG51" s="3"/>
      <c r="BIH51" s="3"/>
      <c r="BII51" s="3"/>
      <c r="BIJ51" s="3"/>
      <c r="BIK51" s="3"/>
      <c r="BIL51" s="3"/>
      <c r="BIM51" s="3"/>
      <c r="BIN51" s="3"/>
      <c r="BIO51" s="3"/>
      <c r="BIP51" s="3"/>
      <c r="BIQ51" s="3"/>
      <c r="BIR51" s="3"/>
      <c r="BIS51" s="3"/>
      <c r="BIT51" s="3"/>
      <c r="BIU51" s="3"/>
      <c r="BIV51" s="3"/>
      <c r="BIW51" s="3"/>
      <c r="BIX51" s="3"/>
      <c r="BIY51" s="3"/>
      <c r="BIZ51" s="3"/>
      <c r="BJA51" s="3"/>
      <c r="BJB51" s="3"/>
      <c r="BJC51" s="3"/>
      <c r="BJD51" s="3"/>
      <c r="BJE51" s="3"/>
      <c r="BJF51" s="3"/>
      <c r="BJG51" s="3"/>
      <c r="BJH51" s="3"/>
      <c r="BJI51" s="3"/>
      <c r="BJJ51" s="3"/>
      <c r="BJK51" s="3"/>
      <c r="BJL51" s="3"/>
      <c r="BJM51" s="3"/>
      <c r="BJN51" s="3"/>
      <c r="BJO51" s="3"/>
      <c r="BJP51" s="3"/>
      <c r="BJQ51" s="3"/>
      <c r="BJR51" s="3"/>
      <c r="BJS51" s="3"/>
      <c r="BJT51" s="3"/>
      <c r="BJU51" s="3"/>
      <c r="BJV51" s="3"/>
      <c r="BJW51" s="3"/>
      <c r="BJX51" s="3"/>
      <c r="BJY51" s="3"/>
      <c r="BJZ51" s="3"/>
      <c r="BKA51" s="3"/>
      <c r="BKB51" s="3"/>
      <c r="BKC51" s="3"/>
      <c r="BKD51" s="3"/>
      <c r="BKE51" s="3"/>
      <c r="BKF51" s="3"/>
      <c r="BKG51" s="3"/>
      <c r="BKH51" s="3"/>
      <c r="BKI51" s="3"/>
      <c r="BKJ51" s="3"/>
      <c r="BKK51" s="3"/>
      <c r="BKL51" s="3"/>
      <c r="BKM51" s="3"/>
      <c r="BKN51" s="3"/>
      <c r="BKO51" s="3"/>
      <c r="BKP51" s="3"/>
      <c r="BKQ51" s="3"/>
      <c r="BKR51" s="3"/>
      <c r="BKS51" s="3"/>
      <c r="BKT51" s="3"/>
      <c r="BKU51" s="3"/>
      <c r="BKV51" s="3"/>
      <c r="BKW51" s="3"/>
      <c r="BKX51" s="3"/>
      <c r="BKY51" s="3"/>
      <c r="BKZ51" s="3"/>
      <c r="BLA51" s="3"/>
      <c r="BLB51" s="3"/>
      <c r="BLC51" s="3"/>
      <c r="BLD51" s="3"/>
      <c r="BLE51" s="3"/>
      <c r="BLF51" s="3"/>
      <c r="BLG51" s="3"/>
      <c r="BLH51" s="3"/>
      <c r="BLI51" s="3"/>
      <c r="BLJ51" s="3"/>
      <c r="BLK51" s="3"/>
      <c r="BLL51" s="3"/>
      <c r="BLM51" s="3"/>
      <c r="BLN51" s="3"/>
      <c r="BLO51" s="3"/>
      <c r="BLP51" s="3"/>
      <c r="BLQ51" s="3"/>
      <c r="BLR51" s="3"/>
      <c r="BLS51" s="3"/>
      <c r="BLT51" s="3"/>
      <c r="BLU51" s="3"/>
      <c r="BLV51" s="3"/>
      <c r="BLW51" s="3"/>
      <c r="BLX51" s="3"/>
      <c r="BLY51" s="3"/>
      <c r="BLZ51" s="3"/>
      <c r="BMA51" s="3"/>
      <c r="BMB51" s="3"/>
      <c r="BMC51" s="3"/>
      <c r="BMD51" s="3"/>
      <c r="BME51" s="3"/>
      <c r="BMF51" s="3"/>
      <c r="BMG51" s="3"/>
      <c r="BMH51" s="3"/>
      <c r="BMI51" s="3"/>
      <c r="BMJ51" s="3"/>
      <c r="BMK51" s="3"/>
      <c r="BML51" s="3"/>
      <c r="BMM51" s="3"/>
      <c r="BMN51" s="3"/>
      <c r="BMO51" s="3"/>
      <c r="BMP51" s="3"/>
      <c r="BMQ51" s="3"/>
      <c r="BMR51" s="3"/>
      <c r="BMS51" s="3"/>
      <c r="BMT51" s="3"/>
      <c r="BMU51" s="3"/>
      <c r="BMV51" s="3"/>
      <c r="BMW51" s="3"/>
      <c r="BMX51" s="3"/>
      <c r="BMY51" s="3"/>
      <c r="BMZ51" s="3"/>
      <c r="BNA51" s="3"/>
      <c r="BNB51" s="3"/>
      <c r="BNC51" s="3"/>
      <c r="BND51" s="3"/>
      <c r="BNE51" s="3"/>
      <c r="BNF51" s="3"/>
      <c r="BNG51" s="3"/>
      <c r="BNH51" s="3"/>
      <c r="BNI51" s="3"/>
      <c r="BNJ51" s="3"/>
      <c r="BNK51" s="3"/>
      <c r="BNL51" s="3"/>
      <c r="BNM51" s="3"/>
      <c r="BNN51" s="3"/>
      <c r="BNO51" s="3"/>
      <c r="BNP51" s="3"/>
      <c r="BNQ51" s="3"/>
      <c r="BNR51" s="3"/>
      <c r="BNS51" s="3"/>
      <c r="BNT51" s="3"/>
      <c r="BNU51" s="3"/>
      <c r="BNV51" s="3"/>
      <c r="BNW51" s="3"/>
      <c r="BNX51" s="3"/>
      <c r="BNY51" s="3"/>
      <c r="BNZ51" s="3"/>
      <c r="BOA51" s="3"/>
      <c r="BOB51" s="3"/>
      <c r="BOC51" s="3"/>
      <c r="BOD51" s="3"/>
      <c r="BOE51" s="3"/>
      <c r="BOF51" s="3"/>
      <c r="BOG51" s="3"/>
      <c r="BOH51" s="3"/>
      <c r="BOI51" s="3"/>
      <c r="BOJ51" s="3"/>
      <c r="BOK51" s="3"/>
      <c r="BOL51" s="3"/>
      <c r="BOM51" s="3"/>
      <c r="BON51" s="3"/>
      <c r="BOO51" s="3"/>
      <c r="BOP51" s="3"/>
      <c r="BOQ51" s="3"/>
      <c r="BOR51" s="3"/>
      <c r="BOS51" s="3"/>
      <c r="BOT51" s="3"/>
      <c r="BOU51" s="3"/>
      <c r="BOV51" s="3"/>
      <c r="BOW51" s="3"/>
      <c r="BOX51" s="3"/>
      <c r="BOY51" s="3"/>
      <c r="BOZ51" s="3"/>
      <c r="BPA51" s="3"/>
      <c r="BPB51" s="3"/>
      <c r="BPC51" s="3"/>
      <c r="BPD51" s="3"/>
      <c r="BPE51" s="3"/>
      <c r="BPF51" s="3"/>
      <c r="BPG51" s="3"/>
      <c r="BPH51" s="3"/>
      <c r="BPI51" s="3"/>
      <c r="BPJ51" s="3"/>
      <c r="BPK51" s="3"/>
      <c r="BPL51" s="3"/>
      <c r="BPM51" s="3"/>
      <c r="BPN51" s="3"/>
      <c r="BPO51" s="3"/>
      <c r="BPP51" s="3"/>
      <c r="BPQ51" s="3"/>
      <c r="BPR51" s="3"/>
      <c r="BPS51" s="3"/>
      <c r="BPT51" s="3"/>
      <c r="BPU51" s="3"/>
      <c r="BPV51" s="3"/>
      <c r="BPW51" s="3"/>
      <c r="BPX51" s="3"/>
      <c r="BPY51" s="3"/>
      <c r="BPZ51" s="3"/>
      <c r="BQA51" s="3"/>
      <c r="BQB51" s="3"/>
      <c r="BQC51" s="3"/>
      <c r="BQD51" s="3"/>
      <c r="BQE51" s="3"/>
      <c r="BQF51" s="3"/>
      <c r="BQG51" s="3"/>
      <c r="BQH51" s="3"/>
      <c r="BQI51" s="3"/>
      <c r="BQJ51" s="3"/>
      <c r="BQK51" s="3"/>
      <c r="BQL51" s="3"/>
      <c r="BQM51" s="3"/>
      <c r="BQN51" s="3"/>
      <c r="BQO51" s="3"/>
      <c r="BQP51" s="3"/>
      <c r="BQQ51" s="3"/>
      <c r="BQR51" s="3"/>
      <c r="BQS51" s="3"/>
      <c r="BQT51" s="3"/>
      <c r="BQU51" s="3"/>
      <c r="BQV51" s="3"/>
      <c r="BQW51" s="3"/>
      <c r="BQX51" s="3"/>
      <c r="BQY51" s="3"/>
      <c r="BQZ51" s="3"/>
      <c r="BRA51" s="3"/>
      <c r="BRB51" s="3"/>
      <c r="BRC51" s="3"/>
      <c r="BRD51" s="3"/>
      <c r="BRE51" s="3"/>
      <c r="BRF51" s="3"/>
      <c r="BRG51" s="3"/>
      <c r="BRH51" s="3"/>
      <c r="BRI51" s="3"/>
      <c r="BRJ51" s="3"/>
      <c r="BRK51" s="3"/>
      <c r="BRL51" s="3"/>
      <c r="BRM51" s="3"/>
      <c r="BRN51" s="3"/>
      <c r="BRO51" s="3"/>
      <c r="BRP51" s="3"/>
      <c r="BRQ51" s="3"/>
      <c r="BRR51" s="3"/>
      <c r="BRS51" s="3"/>
      <c r="BRT51" s="3"/>
      <c r="BRU51" s="3"/>
      <c r="BRV51" s="3"/>
      <c r="BRW51" s="3"/>
      <c r="BRX51" s="3"/>
      <c r="BRY51" s="3"/>
      <c r="BRZ51" s="3"/>
      <c r="BSA51" s="3"/>
      <c r="BSB51" s="3"/>
      <c r="BSC51" s="3"/>
      <c r="BSD51" s="3"/>
      <c r="BSE51" s="3"/>
      <c r="BSF51" s="3"/>
      <c r="BSG51" s="3"/>
      <c r="BSH51" s="3"/>
      <c r="BSI51" s="3"/>
      <c r="BSJ51" s="3"/>
      <c r="BSK51" s="3"/>
      <c r="BSL51" s="3"/>
      <c r="BSM51" s="3"/>
      <c r="BSN51" s="3"/>
      <c r="BSO51" s="3"/>
      <c r="BSP51" s="3"/>
      <c r="BSQ51" s="3"/>
      <c r="BSR51" s="3"/>
      <c r="BSS51" s="3"/>
      <c r="BST51" s="3"/>
      <c r="BSU51" s="3"/>
      <c r="BSV51" s="3"/>
      <c r="BSW51" s="3"/>
      <c r="BSX51" s="3"/>
      <c r="BSY51" s="3"/>
      <c r="BSZ51" s="3"/>
      <c r="BTA51" s="3"/>
      <c r="BTB51" s="3"/>
      <c r="BTC51" s="3"/>
      <c r="BTD51" s="3"/>
      <c r="BTE51" s="3"/>
      <c r="BTF51" s="3"/>
      <c r="BTG51" s="3"/>
      <c r="BTH51" s="3"/>
      <c r="BTI51" s="3"/>
      <c r="BTJ51" s="3"/>
      <c r="BTK51" s="3"/>
      <c r="BTL51" s="3"/>
      <c r="BTM51" s="3"/>
      <c r="BTN51" s="3"/>
      <c r="BTO51" s="3"/>
      <c r="BTP51" s="3"/>
      <c r="BTQ51" s="3"/>
      <c r="BTR51" s="3"/>
      <c r="BTS51" s="3"/>
      <c r="BTT51" s="3"/>
      <c r="BTU51" s="3"/>
      <c r="BTV51" s="3"/>
      <c r="BTW51" s="3"/>
      <c r="BTX51" s="3"/>
      <c r="BTY51" s="3"/>
      <c r="BTZ51" s="3"/>
      <c r="BUA51" s="3"/>
      <c r="BUB51" s="3"/>
      <c r="BUC51" s="3"/>
      <c r="BUD51" s="3"/>
      <c r="BUE51" s="3"/>
      <c r="BUF51" s="3"/>
      <c r="BUG51" s="3"/>
      <c r="BUH51" s="3"/>
      <c r="BUI51" s="3"/>
      <c r="BUJ51" s="3"/>
      <c r="BUK51" s="3"/>
      <c r="BUL51" s="3"/>
      <c r="BUM51" s="3"/>
      <c r="BUN51" s="3"/>
      <c r="BUO51" s="3"/>
      <c r="BUP51" s="3"/>
      <c r="BUQ51" s="3"/>
      <c r="BUR51" s="3"/>
      <c r="BUS51" s="3"/>
      <c r="BUT51" s="3"/>
      <c r="BUU51" s="3"/>
      <c r="BUV51" s="3"/>
      <c r="BUW51" s="3"/>
      <c r="BUX51" s="3"/>
      <c r="BUY51" s="3"/>
      <c r="BUZ51" s="3"/>
      <c r="BVA51" s="3"/>
      <c r="BVB51" s="3"/>
      <c r="BVC51" s="3"/>
      <c r="BVD51" s="3"/>
      <c r="BVE51" s="3"/>
      <c r="BVF51" s="3"/>
      <c r="BVG51" s="3"/>
      <c r="BVH51" s="3"/>
      <c r="BVI51" s="3"/>
      <c r="BVJ51" s="3"/>
      <c r="BVK51" s="3"/>
      <c r="BVL51" s="3"/>
      <c r="BVM51" s="3"/>
      <c r="BVN51" s="3"/>
      <c r="BVO51" s="3"/>
      <c r="BVP51" s="3"/>
      <c r="BVQ51" s="3"/>
      <c r="BVR51" s="3"/>
      <c r="BVS51" s="3"/>
      <c r="BVT51" s="3"/>
      <c r="BVU51" s="3"/>
      <c r="BVV51" s="3"/>
      <c r="BVW51" s="3"/>
      <c r="BVX51" s="3"/>
      <c r="BVY51" s="3"/>
      <c r="BVZ51" s="3"/>
      <c r="BWA51" s="3"/>
      <c r="BWB51" s="3"/>
      <c r="BWC51" s="3"/>
      <c r="BWD51" s="3"/>
      <c r="BWE51" s="3"/>
      <c r="BWF51" s="3"/>
      <c r="BWG51" s="3"/>
      <c r="BWH51" s="3"/>
      <c r="BWI51" s="3"/>
      <c r="BWJ51" s="3"/>
      <c r="BWK51" s="3"/>
      <c r="BWL51" s="3"/>
      <c r="BWM51" s="3"/>
      <c r="BWN51" s="3"/>
      <c r="BWO51" s="3"/>
      <c r="BWP51" s="3"/>
      <c r="BWQ51" s="3"/>
      <c r="BWR51" s="3"/>
      <c r="BWS51" s="3"/>
      <c r="BWT51" s="3"/>
      <c r="BWU51" s="3"/>
      <c r="BWV51" s="3"/>
      <c r="BWW51" s="3"/>
      <c r="BWX51" s="3"/>
      <c r="BWY51" s="3"/>
      <c r="BWZ51" s="3"/>
      <c r="BXA51" s="3"/>
      <c r="BXB51" s="3"/>
      <c r="BXC51" s="3"/>
      <c r="BXD51" s="3"/>
      <c r="BXE51" s="3"/>
      <c r="BXF51" s="3"/>
      <c r="BXG51" s="3"/>
      <c r="BXH51" s="3"/>
      <c r="BXI51" s="3"/>
      <c r="BXJ51" s="3"/>
      <c r="BXK51" s="3"/>
      <c r="BXL51" s="3"/>
      <c r="BXM51" s="3"/>
      <c r="BXN51" s="3"/>
      <c r="BXO51" s="3"/>
      <c r="BXP51" s="3"/>
      <c r="BXQ51" s="3"/>
      <c r="BXR51" s="3"/>
      <c r="BXS51" s="3"/>
      <c r="BXT51" s="3"/>
      <c r="BXU51" s="3"/>
      <c r="BXV51" s="3"/>
      <c r="BXW51" s="3"/>
      <c r="BXX51" s="3"/>
      <c r="BXY51" s="3"/>
      <c r="BXZ51" s="3"/>
      <c r="BYA51" s="3"/>
      <c r="BYB51" s="3"/>
      <c r="BYC51" s="3"/>
      <c r="BYD51" s="3"/>
      <c r="BYE51" s="3"/>
      <c r="BYF51" s="3"/>
      <c r="BYG51" s="3"/>
      <c r="BYH51" s="3"/>
      <c r="BYI51" s="3"/>
      <c r="BYJ51" s="3"/>
      <c r="BYK51" s="3"/>
      <c r="BYL51" s="3"/>
      <c r="BYM51" s="3"/>
      <c r="BYN51" s="3"/>
      <c r="BYO51" s="3"/>
      <c r="BYP51" s="3"/>
      <c r="BYQ51" s="3"/>
      <c r="BYR51" s="3"/>
      <c r="BYS51" s="3"/>
      <c r="BYT51" s="3"/>
      <c r="BYU51" s="3"/>
      <c r="BYV51" s="3"/>
      <c r="BYW51" s="3"/>
      <c r="BYX51" s="3"/>
      <c r="BYY51" s="3"/>
      <c r="BYZ51" s="3"/>
      <c r="BZA51" s="3"/>
      <c r="BZB51" s="3"/>
      <c r="BZC51" s="3"/>
      <c r="BZD51" s="3"/>
      <c r="BZE51" s="3"/>
      <c r="BZF51" s="3"/>
      <c r="BZG51" s="3"/>
      <c r="BZH51" s="3"/>
      <c r="BZI51" s="3"/>
      <c r="BZJ51" s="3"/>
      <c r="BZK51" s="3"/>
      <c r="BZL51" s="3"/>
      <c r="BZM51" s="3"/>
      <c r="BZN51" s="3"/>
      <c r="BZO51" s="3"/>
      <c r="BZP51" s="3"/>
      <c r="BZQ51" s="3"/>
      <c r="BZR51" s="3"/>
      <c r="BZS51" s="3"/>
      <c r="BZT51" s="3"/>
      <c r="BZU51" s="3"/>
      <c r="BZV51" s="3"/>
      <c r="BZW51" s="3"/>
      <c r="BZX51" s="3"/>
      <c r="BZY51" s="3"/>
      <c r="BZZ51" s="3"/>
      <c r="CAA51" s="3"/>
      <c r="CAB51" s="3"/>
      <c r="CAC51" s="3"/>
      <c r="CAD51" s="3"/>
      <c r="CAE51" s="3"/>
      <c r="CAF51" s="3"/>
      <c r="CAG51" s="3"/>
      <c r="CAH51" s="3"/>
      <c r="CAI51" s="3"/>
      <c r="CAJ51" s="3"/>
      <c r="CAK51" s="3"/>
      <c r="CAL51" s="3"/>
      <c r="CAM51" s="3"/>
      <c r="CAN51" s="3"/>
      <c r="CAO51" s="3"/>
      <c r="CAP51" s="3"/>
      <c r="CAQ51" s="3"/>
      <c r="CAR51" s="3"/>
      <c r="CAS51" s="3"/>
      <c r="CAT51" s="3"/>
      <c r="CAU51" s="3"/>
      <c r="CAV51" s="3"/>
      <c r="CAW51" s="3"/>
      <c r="CAX51" s="3"/>
      <c r="CAY51" s="3"/>
      <c r="CAZ51" s="3"/>
      <c r="CBA51" s="3"/>
      <c r="CBB51" s="3"/>
      <c r="CBC51" s="3"/>
      <c r="CBD51" s="3"/>
      <c r="CBE51" s="3"/>
      <c r="CBF51" s="3"/>
      <c r="CBG51" s="3"/>
      <c r="CBH51" s="3"/>
      <c r="CBI51" s="3"/>
      <c r="CBJ51" s="3"/>
      <c r="CBK51" s="3"/>
      <c r="CBL51" s="3"/>
      <c r="CBM51" s="3"/>
      <c r="CBN51" s="3"/>
      <c r="CBO51" s="3"/>
      <c r="CBP51" s="3"/>
      <c r="CBQ51" s="3"/>
      <c r="CBR51" s="3"/>
      <c r="CBS51" s="3"/>
      <c r="CBT51" s="3"/>
      <c r="CBU51" s="3"/>
      <c r="CBV51" s="3"/>
      <c r="CBW51" s="3"/>
      <c r="CBX51" s="3"/>
      <c r="CBY51" s="3"/>
      <c r="CBZ51" s="3"/>
      <c r="CCA51" s="3"/>
      <c r="CCB51" s="3"/>
      <c r="CCC51" s="3"/>
      <c r="CCD51" s="3"/>
      <c r="CCE51" s="3"/>
      <c r="CCF51" s="3"/>
      <c r="CCG51" s="3"/>
      <c r="CCH51" s="3"/>
      <c r="CCI51" s="3"/>
      <c r="CCJ51" s="3"/>
      <c r="CCK51" s="3"/>
      <c r="CCL51" s="3"/>
      <c r="CCM51" s="3"/>
      <c r="CCN51" s="3"/>
      <c r="CCO51" s="3"/>
      <c r="CCP51" s="3"/>
      <c r="CCQ51" s="3"/>
      <c r="CCR51" s="3"/>
      <c r="CCS51" s="3"/>
      <c r="CCT51" s="3"/>
      <c r="CCU51" s="3"/>
      <c r="CCV51" s="3"/>
      <c r="CCW51" s="3"/>
      <c r="CCX51" s="3"/>
      <c r="CCY51" s="3"/>
      <c r="CCZ51" s="3"/>
      <c r="CDA51" s="3"/>
      <c r="CDB51" s="3"/>
      <c r="CDC51" s="3"/>
      <c r="CDD51" s="3"/>
      <c r="CDE51" s="3"/>
      <c r="CDF51" s="3"/>
      <c r="CDG51" s="3"/>
      <c r="CDH51" s="3"/>
      <c r="CDI51" s="3"/>
      <c r="CDJ51" s="3"/>
      <c r="CDK51" s="3"/>
      <c r="CDL51" s="3"/>
      <c r="CDM51" s="3"/>
      <c r="CDN51" s="3"/>
      <c r="CDO51" s="3"/>
      <c r="CDP51" s="3"/>
      <c r="CDQ51" s="3"/>
      <c r="CDR51" s="3"/>
      <c r="CDS51" s="3"/>
      <c r="CDT51" s="3"/>
      <c r="CDU51" s="3"/>
      <c r="CDV51" s="3"/>
      <c r="CDW51" s="3"/>
      <c r="CDX51" s="3"/>
      <c r="CDY51" s="3"/>
      <c r="CDZ51" s="3"/>
      <c r="CEA51" s="3"/>
      <c r="CEB51" s="3"/>
      <c r="CEC51" s="3"/>
      <c r="CED51" s="3"/>
      <c r="CEE51" s="3"/>
      <c r="CEF51" s="3"/>
      <c r="CEG51" s="3"/>
      <c r="CEH51" s="3"/>
      <c r="CEI51" s="3"/>
      <c r="CEJ51" s="3"/>
      <c r="CEK51" s="3"/>
      <c r="CEL51" s="3"/>
      <c r="CEM51" s="3"/>
      <c r="CEN51" s="3"/>
      <c r="CEO51" s="3"/>
      <c r="CEP51" s="3"/>
      <c r="CEQ51" s="3"/>
      <c r="CER51" s="3"/>
      <c r="CES51" s="3"/>
      <c r="CET51" s="3"/>
      <c r="CEU51" s="3"/>
      <c r="CEV51" s="3"/>
      <c r="CEW51" s="3"/>
      <c r="CEX51" s="3"/>
      <c r="CEY51" s="3"/>
      <c r="CEZ51" s="3"/>
      <c r="CFA51" s="3"/>
      <c r="CFB51" s="3"/>
      <c r="CFC51" s="3"/>
      <c r="CFD51" s="3"/>
      <c r="CFE51" s="3"/>
      <c r="CFF51" s="3"/>
      <c r="CFG51" s="3"/>
      <c r="CFH51" s="3"/>
      <c r="CFI51" s="3"/>
      <c r="CFJ51" s="3"/>
      <c r="CFK51" s="3"/>
      <c r="CFL51" s="3"/>
      <c r="CFM51" s="3"/>
      <c r="CFN51" s="3"/>
      <c r="CFO51" s="3"/>
      <c r="CFP51" s="3"/>
      <c r="CFQ51" s="3"/>
      <c r="CFR51" s="3"/>
      <c r="CFS51" s="3"/>
      <c r="CFT51" s="3"/>
      <c r="CFU51" s="3"/>
      <c r="CFV51" s="3"/>
      <c r="CFW51" s="3"/>
      <c r="CFX51" s="3"/>
      <c r="CFY51" s="3"/>
      <c r="CFZ51" s="3"/>
      <c r="CGA51" s="3"/>
      <c r="CGB51" s="3"/>
      <c r="CGC51" s="3"/>
      <c r="CGD51" s="3"/>
      <c r="CGE51" s="3"/>
      <c r="CGF51" s="3"/>
      <c r="CGG51" s="3"/>
      <c r="CGH51" s="3"/>
      <c r="CGI51" s="3"/>
      <c r="CGJ51" s="3"/>
      <c r="CGK51" s="3"/>
      <c r="CGL51" s="3"/>
      <c r="CGM51" s="3"/>
      <c r="CGN51" s="3"/>
      <c r="CGO51" s="3"/>
      <c r="CGP51" s="3"/>
      <c r="CGQ51" s="3"/>
      <c r="CGR51" s="3"/>
      <c r="CGS51" s="3"/>
      <c r="CGT51" s="3"/>
      <c r="CGU51" s="3"/>
      <c r="CGV51" s="3"/>
      <c r="CGW51" s="3"/>
      <c r="CGX51" s="3"/>
      <c r="CGY51" s="3"/>
      <c r="CGZ51" s="3"/>
      <c r="CHA51" s="3"/>
      <c r="CHB51" s="3"/>
      <c r="CHC51" s="3"/>
      <c r="CHD51" s="3"/>
      <c r="CHE51" s="3"/>
      <c r="CHF51" s="3"/>
      <c r="CHG51" s="3"/>
      <c r="CHH51" s="3"/>
      <c r="CHI51" s="3"/>
      <c r="CHJ51" s="3"/>
      <c r="CHK51" s="3"/>
      <c r="CHL51" s="3"/>
      <c r="CHM51" s="3"/>
      <c r="CHN51" s="3"/>
      <c r="CHO51" s="3"/>
      <c r="CHP51" s="3"/>
      <c r="CHQ51" s="3"/>
      <c r="CHR51" s="3"/>
      <c r="CHS51" s="3"/>
      <c r="CHT51" s="3"/>
      <c r="CHU51" s="3"/>
      <c r="CHV51" s="3"/>
      <c r="CHW51" s="3"/>
      <c r="CHX51" s="3"/>
      <c r="CHY51" s="3"/>
      <c r="CHZ51" s="3"/>
      <c r="CIA51" s="3"/>
      <c r="CIB51" s="3"/>
      <c r="CIC51" s="3"/>
      <c r="CID51" s="3"/>
      <c r="CIE51" s="3"/>
      <c r="CIF51" s="3"/>
      <c r="CIG51" s="3"/>
      <c r="CIH51" s="3"/>
      <c r="CII51" s="3"/>
      <c r="CIJ51" s="3"/>
      <c r="CIK51" s="3"/>
      <c r="CIL51" s="3"/>
      <c r="CIM51" s="3"/>
      <c r="CIN51" s="3"/>
      <c r="CIO51" s="3"/>
      <c r="CIP51" s="3"/>
      <c r="CIQ51" s="3"/>
      <c r="CIR51" s="3"/>
      <c r="CIS51" s="3"/>
      <c r="CIT51" s="3"/>
      <c r="CIU51" s="3"/>
      <c r="CIV51" s="3"/>
      <c r="CIW51" s="3"/>
      <c r="CIX51" s="3"/>
      <c r="CIY51" s="3"/>
      <c r="CIZ51" s="3"/>
      <c r="CJA51" s="3"/>
      <c r="CJB51" s="3"/>
      <c r="CJC51" s="3"/>
      <c r="CJD51" s="3"/>
      <c r="CJE51" s="3"/>
      <c r="CJF51" s="3"/>
      <c r="CJG51" s="3"/>
      <c r="CJH51" s="3"/>
      <c r="CJI51" s="3"/>
      <c r="CJJ51" s="3"/>
      <c r="CJK51" s="3"/>
      <c r="CJL51" s="3"/>
      <c r="CJM51" s="3"/>
      <c r="CJN51" s="3"/>
      <c r="CJO51" s="3"/>
      <c r="CJP51" s="3"/>
      <c r="CJQ51" s="3"/>
      <c r="CJR51" s="3"/>
      <c r="CJS51" s="3"/>
      <c r="CJT51" s="3"/>
      <c r="CJU51" s="3"/>
      <c r="CJV51" s="3"/>
      <c r="CJW51" s="3"/>
      <c r="CJX51" s="3"/>
      <c r="CJY51" s="3"/>
      <c r="CJZ51" s="3"/>
      <c r="CKA51" s="3"/>
      <c r="CKB51" s="3"/>
      <c r="CKC51" s="3"/>
      <c r="CKD51" s="3"/>
      <c r="CKE51" s="3"/>
      <c r="CKF51" s="3"/>
      <c r="CKG51" s="3"/>
      <c r="CKH51" s="3"/>
      <c r="CKI51" s="3"/>
      <c r="CKJ51" s="3"/>
      <c r="CKK51" s="3"/>
      <c r="CKL51" s="3"/>
      <c r="CKM51" s="3"/>
      <c r="CKN51" s="3"/>
      <c r="CKO51" s="3"/>
      <c r="CKP51" s="3"/>
      <c r="CKQ51" s="3"/>
      <c r="CKR51" s="3"/>
      <c r="CKS51" s="3"/>
      <c r="CKT51" s="3"/>
      <c r="CKU51" s="3"/>
      <c r="CKV51" s="3"/>
      <c r="CKW51" s="3"/>
      <c r="CKX51" s="3"/>
      <c r="CKY51" s="3"/>
      <c r="CKZ51" s="3"/>
      <c r="CLA51" s="3"/>
      <c r="CLB51" s="3"/>
      <c r="CLC51" s="3"/>
      <c r="CLD51" s="3"/>
      <c r="CLE51" s="3"/>
      <c r="CLF51" s="3"/>
      <c r="CLG51" s="3"/>
      <c r="CLH51" s="3"/>
      <c r="CLI51" s="3"/>
      <c r="CLJ51" s="3"/>
      <c r="CLK51" s="3"/>
      <c r="CLL51" s="3"/>
      <c r="CLM51" s="3"/>
      <c r="CLN51" s="3"/>
      <c r="CLO51" s="3"/>
      <c r="CLP51" s="3"/>
      <c r="CLQ51" s="3"/>
      <c r="CLR51" s="3"/>
      <c r="CLS51" s="3"/>
      <c r="CLT51" s="3"/>
      <c r="CLU51" s="3"/>
      <c r="CLV51" s="3"/>
      <c r="CLW51" s="3"/>
      <c r="CLX51" s="3"/>
      <c r="CLY51" s="3"/>
      <c r="CLZ51" s="3"/>
      <c r="CMA51" s="3"/>
      <c r="CMB51" s="3"/>
      <c r="CMC51" s="3"/>
      <c r="CMD51" s="3"/>
      <c r="CME51" s="3"/>
      <c r="CMF51" s="3"/>
      <c r="CMG51" s="3"/>
      <c r="CMH51" s="3"/>
      <c r="CMI51" s="3"/>
      <c r="CMJ51" s="3"/>
      <c r="CMK51" s="3"/>
      <c r="CML51" s="3"/>
      <c r="CMM51" s="3"/>
      <c r="CMN51" s="3"/>
      <c r="CMO51" s="3"/>
      <c r="CMP51" s="3"/>
      <c r="CMQ51" s="3"/>
      <c r="CMR51" s="3"/>
      <c r="CMS51" s="3"/>
      <c r="CMT51" s="3"/>
      <c r="CMU51" s="3"/>
      <c r="CMV51" s="3"/>
      <c r="CMW51" s="3"/>
      <c r="CMX51" s="3"/>
      <c r="CMY51" s="3"/>
      <c r="CMZ51" s="3"/>
      <c r="CNA51" s="3"/>
      <c r="CNB51" s="3"/>
      <c r="CNC51" s="3"/>
      <c r="CND51" s="3"/>
      <c r="CNE51" s="3"/>
      <c r="CNF51" s="3"/>
      <c r="CNG51" s="3"/>
      <c r="CNH51" s="3"/>
      <c r="CNI51" s="3"/>
      <c r="CNJ51" s="3"/>
      <c r="CNK51" s="3"/>
      <c r="CNL51" s="3"/>
      <c r="CNM51" s="3"/>
      <c r="CNN51" s="3"/>
      <c r="CNO51" s="3"/>
      <c r="CNP51" s="3"/>
      <c r="CNQ51" s="3"/>
      <c r="CNR51" s="3"/>
      <c r="CNS51" s="3"/>
      <c r="CNT51" s="3"/>
      <c r="CNU51" s="3"/>
      <c r="CNV51" s="3"/>
      <c r="CNW51" s="3"/>
      <c r="CNX51" s="3"/>
      <c r="CNY51" s="3"/>
      <c r="CNZ51" s="3"/>
      <c r="COA51" s="3"/>
      <c r="COB51" s="3"/>
      <c r="COC51" s="3"/>
      <c r="COD51" s="3"/>
      <c r="COE51" s="3"/>
      <c r="COF51" s="3"/>
      <c r="COG51" s="3"/>
      <c r="COH51" s="3"/>
      <c r="COI51" s="3"/>
      <c r="COJ51" s="3"/>
      <c r="COK51" s="3"/>
      <c r="COL51" s="3"/>
      <c r="COM51" s="3"/>
      <c r="CON51" s="3"/>
      <c r="COO51" s="3"/>
      <c r="COP51" s="3"/>
      <c r="COQ51" s="3"/>
      <c r="COR51" s="3"/>
      <c r="COS51" s="3"/>
      <c r="COT51" s="3"/>
      <c r="COU51" s="3"/>
      <c r="COV51" s="3"/>
      <c r="COW51" s="3"/>
      <c r="COX51" s="3"/>
      <c r="COY51" s="3"/>
      <c r="COZ51" s="3"/>
      <c r="CPA51" s="3"/>
      <c r="CPB51" s="3"/>
      <c r="CPC51" s="3"/>
      <c r="CPD51" s="3"/>
      <c r="CPE51" s="3"/>
      <c r="CPF51" s="3"/>
      <c r="CPG51" s="3"/>
      <c r="CPH51" s="3"/>
      <c r="CPI51" s="3"/>
      <c r="CPJ51" s="3"/>
      <c r="CPK51" s="3"/>
      <c r="CPL51" s="3"/>
      <c r="CPM51" s="3"/>
      <c r="CPN51" s="3"/>
      <c r="CPO51" s="3"/>
      <c r="CPP51" s="3"/>
      <c r="CPQ51" s="3"/>
      <c r="CPR51" s="3"/>
      <c r="CPS51" s="3"/>
      <c r="CPT51" s="3"/>
      <c r="CPU51" s="3"/>
      <c r="CPV51" s="3"/>
      <c r="CPW51" s="3"/>
      <c r="CPX51" s="3"/>
      <c r="CPY51" s="3"/>
      <c r="CPZ51" s="3"/>
      <c r="CQA51" s="3"/>
      <c r="CQB51" s="3"/>
      <c r="CQC51" s="3"/>
      <c r="CQD51" s="3"/>
      <c r="CQE51" s="3"/>
      <c r="CQF51" s="3"/>
      <c r="CQG51" s="3"/>
      <c r="CQH51" s="3"/>
      <c r="CQI51" s="3"/>
      <c r="CQJ51" s="3"/>
      <c r="CQK51" s="3"/>
      <c r="CQL51" s="3"/>
      <c r="CQM51" s="3"/>
      <c r="CQN51" s="3"/>
      <c r="CQO51" s="3"/>
      <c r="CQP51" s="3"/>
      <c r="CQQ51" s="3"/>
      <c r="CQR51" s="3"/>
      <c r="CQS51" s="3"/>
      <c r="CQT51" s="3"/>
      <c r="CQU51" s="3"/>
      <c r="CQV51" s="3"/>
      <c r="CQW51" s="3"/>
      <c r="CQX51" s="3"/>
      <c r="CQY51" s="3"/>
      <c r="CQZ51" s="3"/>
      <c r="CRA51" s="3"/>
      <c r="CRB51" s="3"/>
      <c r="CRC51" s="3"/>
      <c r="CRD51" s="3"/>
      <c r="CRE51" s="3"/>
      <c r="CRF51" s="3"/>
      <c r="CRG51" s="3"/>
      <c r="CRH51" s="3"/>
      <c r="CRI51" s="3"/>
      <c r="CRJ51" s="3"/>
      <c r="CRK51" s="3"/>
      <c r="CRL51" s="3"/>
      <c r="CRM51" s="3"/>
      <c r="CRN51" s="3"/>
      <c r="CRO51" s="3"/>
      <c r="CRP51" s="3"/>
      <c r="CRQ51" s="3"/>
      <c r="CRR51" s="3"/>
      <c r="CRS51" s="3"/>
      <c r="CRT51" s="3"/>
      <c r="CRU51" s="3"/>
      <c r="CRV51" s="3"/>
      <c r="CRW51" s="3"/>
      <c r="CRX51" s="3"/>
      <c r="CRY51" s="3"/>
      <c r="CRZ51" s="3"/>
      <c r="CSA51" s="3"/>
      <c r="CSB51" s="3"/>
      <c r="CSC51" s="3"/>
      <c r="CSD51" s="3"/>
      <c r="CSE51" s="3"/>
      <c r="CSF51" s="3"/>
      <c r="CSG51" s="3"/>
      <c r="CSH51" s="3"/>
      <c r="CSI51" s="3"/>
      <c r="CSJ51" s="3"/>
      <c r="CSK51" s="3"/>
      <c r="CSL51" s="3"/>
      <c r="CSM51" s="3"/>
      <c r="CSN51" s="3"/>
      <c r="CSO51" s="3"/>
      <c r="CSP51" s="3"/>
      <c r="CSQ51" s="3"/>
      <c r="CSR51" s="3"/>
      <c r="CSS51" s="3"/>
      <c r="CST51" s="3"/>
      <c r="CSU51" s="3"/>
      <c r="CSV51" s="3"/>
      <c r="CSW51" s="3"/>
      <c r="CSX51" s="3"/>
      <c r="CSY51" s="3"/>
      <c r="CSZ51" s="3"/>
      <c r="CTA51" s="3"/>
      <c r="CTB51" s="3"/>
      <c r="CTC51" s="3"/>
      <c r="CTD51" s="3"/>
      <c r="CTE51" s="3"/>
      <c r="CTF51" s="3"/>
      <c r="CTG51" s="3"/>
      <c r="CTH51" s="3"/>
      <c r="CTI51" s="3"/>
      <c r="CTJ51" s="3"/>
      <c r="CTK51" s="3"/>
      <c r="CTL51" s="3"/>
      <c r="CTM51" s="3"/>
      <c r="CTN51" s="3"/>
      <c r="CTO51" s="3"/>
      <c r="CTP51" s="3"/>
      <c r="CTQ51" s="3"/>
      <c r="CTR51" s="3"/>
      <c r="CTS51" s="3"/>
      <c r="CTT51" s="3"/>
      <c r="CTU51" s="3"/>
      <c r="CTV51" s="3"/>
      <c r="CTW51" s="3"/>
      <c r="CTX51" s="3"/>
      <c r="CTY51" s="3"/>
      <c r="CTZ51" s="3"/>
      <c r="CUA51" s="3"/>
      <c r="CUB51" s="3"/>
      <c r="CUC51" s="3"/>
      <c r="CUD51" s="3"/>
      <c r="CUE51" s="3"/>
      <c r="CUF51" s="3"/>
      <c r="CUG51" s="3"/>
      <c r="CUH51" s="3"/>
      <c r="CUI51" s="3"/>
      <c r="CUJ51" s="3"/>
      <c r="CUK51" s="3"/>
      <c r="CUL51" s="3"/>
      <c r="CUM51" s="3"/>
      <c r="CUN51" s="3"/>
      <c r="CUO51" s="3"/>
      <c r="CUP51" s="3"/>
      <c r="CUQ51" s="3"/>
      <c r="CUR51" s="3"/>
      <c r="CUS51" s="3"/>
      <c r="CUT51" s="3"/>
      <c r="CUU51" s="3"/>
      <c r="CUV51" s="3"/>
      <c r="CUW51" s="3"/>
      <c r="CUX51" s="3"/>
      <c r="CUY51" s="3"/>
      <c r="CUZ51" s="3"/>
      <c r="CVA51" s="3"/>
      <c r="CVB51" s="3"/>
      <c r="CVC51" s="3"/>
      <c r="CVD51" s="3"/>
      <c r="CVE51" s="3"/>
      <c r="CVF51" s="3"/>
      <c r="CVG51" s="3"/>
      <c r="CVH51" s="3"/>
      <c r="CVI51" s="3"/>
      <c r="CVJ51" s="3"/>
      <c r="CVK51" s="3"/>
      <c r="CVL51" s="3"/>
      <c r="CVM51" s="3"/>
      <c r="CVN51" s="3"/>
      <c r="CVO51" s="3"/>
      <c r="CVP51" s="3"/>
      <c r="CVQ51" s="3"/>
      <c r="CVR51" s="3"/>
      <c r="CVS51" s="3"/>
      <c r="CVT51" s="3"/>
      <c r="CVU51" s="3"/>
      <c r="CVV51" s="3"/>
      <c r="CVW51" s="3"/>
      <c r="CVX51" s="3"/>
      <c r="CVY51" s="3"/>
      <c r="CVZ51" s="3"/>
      <c r="CWA51" s="3"/>
      <c r="CWB51" s="3"/>
      <c r="CWC51" s="3"/>
      <c r="CWD51" s="3"/>
      <c r="CWE51" s="3"/>
      <c r="CWF51" s="3"/>
      <c r="CWG51" s="3"/>
      <c r="CWH51" s="3"/>
      <c r="CWI51" s="3"/>
      <c r="CWJ51" s="3"/>
      <c r="CWK51" s="3"/>
      <c r="CWL51" s="3"/>
      <c r="CWM51" s="3"/>
      <c r="CWN51" s="3"/>
      <c r="CWO51" s="3"/>
      <c r="CWP51" s="3"/>
      <c r="CWQ51" s="3"/>
      <c r="CWR51" s="3"/>
      <c r="CWS51" s="3"/>
      <c r="CWT51" s="3"/>
      <c r="CWU51" s="3"/>
      <c r="CWV51" s="3"/>
      <c r="CWW51" s="3"/>
      <c r="CWX51" s="3"/>
      <c r="CWY51" s="3"/>
      <c r="CWZ51" s="3"/>
      <c r="CXA51" s="3"/>
      <c r="CXB51" s="3"/>
      <c r="CXC51" s="3"/>
      <c r="CXD51" s="3"/>
      <c r="CXE51" s="3"/>
      <c r="CXF51" s="3"/>
      <c r="CXG51" s="3"/>
      <c r="CXH51" s="3"/>
      <c r="CXI51" s="3"/>
      <c r="CXJ51" s="3"/>
      <c r="CXK51" s="3"/>
      <c r="CXL51" s="3"/>
      <c r="CXM51" s="3"/>
      <c r="CXN51" s="3"/>
      <c r="CXO51" s="3"/>
      <c r="CXP51" s="3"/>
      <c r="CXQ51" s="3"/>
      <c r="CXR51" s="3"/>
      <c r="CXS51" s="3"/>
      <c r="CXT51" s="3"/>
      <c r="CXU51" s="3"/>
      <c r="CXV51" s="3"/>
      <c r="CXW51" s="3"/>
      <c r="CXX51" s="3"/>
      <c r="CXY51" s="3"/>
      <c r="CXZ51" s="3"/>
      <c r="CYA51" s="3"/>
      <c r="CYB51" s="3"/>
      <c r="CYC51" s="3"/>
      <c r="CYD51" s="3"/>
      <c r="CYE51" s="3"/>
      <c r="CYF51" s="3"/>
      <c r="CYG51" s="3"/>
      <c r="CYH51" s="3"/>
      <c r="CYI51" s="3"/>
      <c r="CYJ51" s="3"/>
      <c r="CYK51" s="3"/>
      <c r="CYL51" s="3"/>
      <c r="CYM51" s="3"/>
      <c r="CYN51" s="3"/>
      <c r="CYO51" s="3"/>
      <c r="CYP51" s="3"/>
      <c r="CYQ51" s="3"/>
      <c r="CYR51" s="3"/>
      <c r="CYS51" s="3"/>
      <c r="CYT51" s="3"/>
      <c r="CYU51" s="3"/>
      <c r="CYV51" s="3"/>
      <c r="CYW51" s="3"/>
      <c r="CYX51" s="3"/>
      <c r="CYY51" s="3"/>
      <c r="CYZ51" s="3"/>
      <c r="CZA51" s="3"/>
      <c r="CZB51" s="3"/>
      <c r="CZC51" s="3"/>
      <c r="CZD51" s="3"/>
      <c r="CZE51" s="3"/>
      <c r="CZF51" s="3"/>
      <c r="CZG51" s="3"/>
      <c r="CZH51" s="3"/>
      <c r="CZI51" s="3"/>
      <c r="CZJ51" s="3"/>
      <c r="CZK51" s="3"/>
      <c r="CZL51" s="3"/>
      <c r="CZM51" s="3"/>
      <c r="CZN51" s="3"/>
      <c r="CZO51" s="3"/>
      <c r="CZP51" s="3"/>
      <c r="CZQ51" s="3"/>
      <c r="CZR51" s="3"/>
      <c r="CZS51" s="3"/>
      <c r="CZT51" s="3"/>
      <c r="CZU51" s="3"/>
      <c r="CZV51" s="3"/>
      <c r="CZW51" s="3"/>
      <c r="CZX51" s="3"/>
      <c r="CZY51" s="3"/>
      <c r="CZZ51" s="3"/>
      <c r="DAA51" s="3"/>
      <c r="DAB51" s="3"/>
      <c r="DAC51" s="3"/>
      <c r="DAD51" s="3"/>
      <c r="DAE51" s="3"/>
      <c r="DAF51" s="3"/>
      <c r="DAG51" s="3"/>
      <c r="DAH51" s="3"/>
      <c r="DAI51" s="3"/>
      <c r="DAJ51" s="3"/>
      <c r="DAK51" s="3"/>
      <c r="DAL51" s="3"/>
      <c r="DAM51" s="3"/>
      <c r="DAN51" s="3"/>
      <c r="DAO51" s="3"/>
      <c r="DAP51" s="3"/>
      <c r="DAQ51" s="3"/>
      <c r="DAR51" s="3"/>
      <c r="DAS51" s="3"/>
      <c r="DAT51" s="3"/>
      <c r="DAU51" s="3"/>
      <c r="DAV51" s="3"/>
      <c r="DAW51" s="3"/>
      <c r="DAX51" s="3"/>
      <c r="DAY51" s="3"/>
      <c r="DAZ51" s="3"/>
      <c r="DBA51" s="3"/>
      <c r="DBB51" s="3"/>
      <c r="DBC51" s="3"/>
      <c r="DBD51" s="3"/>
      <c r="DBE51" s="3"/>
      <c r="DBF51" s="3"/>
      <c r="DBG51" s="3"/>
      <c r="DBH51" s="3"/>
      <c r="DBI51" s="3"/>
      <c r="DBJ51" s="3"/>
      <c r="DBK51" s="3"/>
      <c r="DBL51" s="3"/>
      <c r="DBM51" s="3"/>
      <c r="DBN51" s="3"/>
      <c r="DBO51" s="3"/>
      <c r="DBP51" s="3"/>
      <c r="DBQ51" s="3"/>
      <c r="DBR51" s="3"/>
      <c r="DBS51" s="3"/>
      <c r="DBT51" s="3"/>
      <c r="DBU51" s="3"/>
    </row>
    <row r="52" spans="1:2777" s="128" customFormat="1" ht="24">
      <c r="A52" s="154" t="s">
        <v>156</v>
      </c>
      <c r="B52" s="155" t="s">
        <v>157</v>
      </c>
      <c r="C52" s="136">
        <f t="shared" si="6"/>
        <v>296299.83999999997</v>
      </c>
      <c r="D52" s="137">
        <f>SUM(D53:D61)</f>
        <v>0</v>
      </c>
      <c r="E52" s="137">
        <f aca="true" t="shared" si="22" ref="E52:K52">SUM(E53:E61)</f>
        <v>36000</v>
      </c>
      <c r="F52" s="137">
        <f t="shared" si="22"/>
        <v>18971.24</v>
      </c>
      <c r="G52" s="137">
        <f t="shared" si="22"/>
        <v>0</v>
      </c>
      <c r="H52" s="137">
        <f t="shared" si="22"/>
        <v>233917.19</v>
      </c>
      <c r="I52" s="137">
        <f t="shared" si="22"/>
        <v>0</v>
      </c>
      <c r="J52" s="137">
        <f t="shared" si="22"/>
        <v>7411.41</v>
      </c>
      <c r="K52" s="137">
        <f t="shared" si="22"/>
        <v>0</v>
      </c>
      <c r="L52" s="136">
        <f t="shared" si="15"/>
        <v>246578.6</v>
      </c>
      <c r="M52" s="137">
        <f>SUM(M53:M61)</f>
        <v>0</v>
      </c>
      <c r="N52" s="137">
        <f aca="true" t="shared" si="23" ref="N52:T52">SUM(N53:N61)</f>
        <v>44000</v>
      </c>
      <c r="O52" s="137">
        <f t="shared" si="23"/>
        <v>0</v>
      </c>
      <c r="P52" s="137">
        <f t="shared" si="23"/>
        <v>0</v>
      </c>
      <c r="Q52" s="137">
        <f t="shared" si="23"/>
        <v>200167.19</v>
      </c>
      <c r="R52" s="137">
        <f t="shared" si="23"/>
        <v>0</v>
      </c>
      <c r="S52" s="137">
        <f t="shared" si="23"/>
        <v>2411.41</v>
      </c>
      <c r="T52" s="137">
        <f t="shared" si="23"/>
        <v>0</v>
      </c>
      <c r="U52" s="136">
        <f t="shared" si="17"/>
        <v>246578.6</v>
      </c>
      <c r="V52" s="137">
        <f>SUM(V53:V61)</f>
        <v>0</v>
      </c>
      <c r="W52" s="137">
        <f aca="true" t="shared" si="24" ref="W52:AC52">SUM(W53:W61)</f>
        <v>44000</v>
      </c>
      <c r="X52" s="137">
        <f t="shared" si="24"/>
        <v>0</v>
      </c>
      <c r="Y52" s="137">
        <f t="shared" si="24"/>
        <v>0</v>
      </c>
      <c r="Z52" s="137">
        <f t="shared" si="24"/>
        <v>200167.19</v>
      </c>
      <c r="AA52" s="137">
        <f t="shared" si="24"/>
        <v>0</v>
      </c>
      <c r="AB52" s="137">
        <f t="shared" si="24"/>
        <v>2411.41</v>
      </c>
      <c r="AC52" s="137">
        <f t="shared" si="24"/>
        <v>0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  <c r="AML52" s="3"/>
      <c r="AMM52" s="3"/>
      <c r="AMN52" s="3"/>
      <c r="AMO52" s="3"/>
      <c r="AMP52" s="3"/>
      <c r="AMQ52" s="3"/>
      <c r="AMR52" s="3"/>
      <c r="AMS52" s="3"/>
      <c r="AMT52" s="3"/>
      <c r="AMU52" s="3"/>
      <c r="AMV52" s="3"/>
      <c r="AMW52" s="3"/>
      <c r="AMX52" s="3"/>
      <c r="AMY52" s="3"/>
      <c r="AMZ52" s="3"/>
      <c r="ANA52" s="3"/>
      <c r="ANB52" s="3"/>
      <c r="ANC52" s="3"/>
      <c r="AND52" s="3"/>
      <c r="ANE52" s="3"/>
      <c r="ANF52" s="3"/>
      <c r="ANG52" s="3"/>
      <c r="ANH52" s="3"/>
      <c r="ANI52" s="3"/>
      <c r="ANJ52" s="3"/>
      <c r="ANK52" s="3"/>
      <c r="ANL52" s="3"/>
      <c r="ANM52" s="3"/>
      <c r="ANN52" s="3"/>
      <c r="ANO52" s="3"/>
      <c r="ANP52" s="3"/>
      <c r="ANQ52" s="3"/>
      <c r="ANR52" s="3"/>
      <c r="ANS52" s="3"/>
      <c r="ANT52" s="3"/>
      <c r="ANU52" s="3"/>
      <c r="ANV52" s="3"/>
      <c r="ANW52" s="3"/>
      <c r="ANX52" s="3"/>
      <c r="ANY52" s="3"/>
      <c r="ANZ52" s="3"/>
      <c r="AOA52" s="3"/>
      <c r="AOB52" s="3"/>
      <c r="AOC52" s="3"/>
      <c r="AOD52" s="3"/>
      <c r="AOE52" s="3"/>
      <c r="AOF52" s="3"/>
      <c r="AOG52" s="3"/>
      <c r="AOH52" s="3"/>
      <c r="AOI52" s="3"/>
      <c r="AOJ52" s="3"/>
      <c r="AOK52" s="3"/>
      <c r="AOL52" s="3"/>
      <c r="AOM52" s="3"/>
      <c r="AON52" s="3"/>
      <c r="AOO52" s="3"/>
      <c r="AOP52" s="3"/>
      <c r="AOQ52" s="3"/>
      <c r="AOR52" s="3"/>
      <c r="AOS52" s="3"/>
      <c r="AOT52" s="3"/>
      <c r="AOU52" s="3"/>
      <c r="AOV52" s="3"/>
      <c r="AOW52" s="3"/>
      <c r="AOX52" s="3"/>
      <c r="AOY52" s="3"/>
      <c r="AOZ52" s="3"/>
      <c r="APA52" s="3"/>
      <c r="APB52" s="3"/>
      <c r="APC52" s="3"/>
      <c r="APD52" s="3"/>
      <c r="APE52" s="3"/>
      <c r="APF52" s="3"/>
      <c r="APG52" s="3"/>
      <c r="APH52" s="3"/>
      <c r="API52" s="3"/>
      <c r="APJ52" s="3"/>
      <c r="APK52" s="3"/>
      <c r="APL52" s="3"/>
      <c r="APM52" s="3"/>
      <c r="APN52" s="3"/>
      <c r="APO52" s="3"/>
      <c r="APP52" s="3"/>
      <c r="APQ52" s="3"/>
      <c r="APR52" s="3"/>
      <c r="APS52" s="3"/>
      <c r="APT52" s="3"/>
      <c r="APU52" s="3"/>
      <c r="APV52" s="3"/>
      <c r="APW52" s="3"/>
      <c r="APX52" s="3"/>
      <c r="APY52" s="3"/>
      <c r="APZ52" s="3"/>
      <c r="AQA52" s="3"/>
      <c r="AQB52" s="3"/>
      <c r="AQC52" s="3"/>
      <c r="AQD52" s="3"/>
      <c r="AQE52" s="3"/>
      <c r="AQF52" s="3"/>
      <c r="AQG52" s="3"/>
      <c r="AQH52" s="3"/>
      <c r="AQI52" s="3"/>
      <c r="AQJ52" s="3"/>
      <c r="AQK52" s="3"/>
      <c r="AQL52" s="3"/>
      <c r="AQM52" s="3"/>
      <c r="AQN52" s="3"/>
      <c r="AQO52" s="3"/>
      <c r="AQP52" s="3"/>
      <c r="AQQ52" s="3"/>
      <c r="AQR52" s="3"/>
      <c r="AQS52" s="3"/>
      <c r="AQT52" s="3"/>
      <c r="AQU52" s="3"/>
      <c r="AQV52" s="3"/>
      <c r="AQW52" s="3"/>
      <c r="AQX52" s="3"/>
      <c r="AQY52" s="3"/>
      <c r="AQZ52" s="3"/>
      <c r="ARA52" s="3"/>
      <c r="ARB52" s="3"/>
      <c r="ARC52" s="3"/>
      <c r="ARD52" s="3"/>
      <c r="ARE52" s="3"/>
      <c r="ARF52" s="3"/>
      <c r="ARG52" s="3"/>
      <c r="ARH52" s="3"/>
      <c r="ARI52" s="3"/>
      <c r="ARJ52" s="3"/>
      <c r="ARK52" s="3"/>
      <c r="ARL52" s="3"/>
      <c r="ARM52" s="3"/>
      <c r="ARN52" s="3"/>
      <c r="ARO52" s="3"/>
      <c r="ARP52" s="3"/>
      <c r="ARQ52" s="3"/>
      <c r="ARR52" s="3"/>
      <c r="ARS52" s="3"/>
      <c r="ART52" s="3"/>
      <c r="ARU52" s="3"/>
      <c r="ARV52" s="3"/>
      <c r="ARW52" s="3"/>
      <c r="ARX52" s="3"/>
      <c r="ARY52" s="3"/>
      <c r="ARZ52" s="3"/>
      <c r="ASA52" s="3"/>
      <c r="ASB52" s="3"/>
      <c r="ASC52" s="3"/>
      <c r="ASD52" s="3"/>
      <c r="ASE52" s="3"/>
      <c r="ASF52" s="3"/>
      <c r="ASG52" s="3"/>
      <c r="ASH52" s="3"/>
      <c r="ASI52" s="3"/>
      <c r="ASJ52" s="3"/>
      <c r="ASK52" s="3"/>
      <c r="ASL52" s="3"/>
      <c r="ASM52" s="3"/>
      <c r="ASN52" s="3"/>
      <c r="ASO52" s="3"/>
      <c r="ASP52" s="3"/>
      <c r="ASQ52" s="3"/>
      <c r="ASR52" s="3"/>
      <c r="ASS52" s="3"/>
      <c r="AST52" s="3"/>
      <c r="ASU52" s="3"/>
      <c r="ASV52" s="3"/>
      <c r="ASW52" s="3"/>
      <c r="ASX52" s="3"/>
      <c r="ASY52" s="3"/>
      <c r="ASZ52" s="3"/>
      <c r="ATA52" s="3"/>
      <c r="ATB52" s="3"/>
      <c r="ATC52" s="3"/>
      <c r="ATD52" s="3"/>
      <c r="ATE52" s="3"/>
      <c r="ATF52" s="3"/>
      <c r="ATG52" s="3"/>
      <c r="ATH52" s="3"/>
      <c r="ATI52" s="3"/>
      <c r="ATJ52" s="3"/>
      <c r="ATK52" s="3"/>
      <c r="ATL52" s="3"/>
      <c r="ATM52" s="3"/>
      <c r="ATN52" s="3"/>
      <c r="ATO52" s="3"/>
      <c r="ATP52" s="3"/>
      <c r="ATQ52" s="3"/>
      <c r="ATR52" s="3"/>
      <c r="ATS52" s="3"/>
      <c r="ATT52" s="3"/>
      <c r="ATU52" s="3"/>
      <c r="ATV52" s="3"/>
      <c r="ATW52" s="3"/>
      <c r="ATX52" s="3"/>
      <c r="ATY52" s="3"/>
      <c r="ATZ52" s="3"/>
      <c r="AUA52" s="3"/>
      <c r="AUB52" s="3"/>
      <c r="AUC52" s="3"/>
      <c r="AUD52" s="3"/>
      <c r="AUE52" s="3"/>
      <c r="AUF52" s="3"/>
      <c r="AUG52" s="3"/>
      <c r="AUH52" s="3"/>
      <c r="AUI52" s="3"/>
      <c r="AUJ52" s="3"/>
      <c r="AUK52" s="3"/>
      <c r="AUL52" s="3"/>
      <c r="AUM52" s="3"/>
      <c r="AUN52" s="3"/>
      <c r="AUO52" s="3"/>
      <c r="AUP52" s="3"/>
      <c r="AUQ52" s="3"/>
      <c r="AUR52" s="3"/>
      <c r="AUS52" s="3"/>
      <c r="AUT52" s="3"/>
      <c r="AUU52" s="3"/>
      <c r="AUV52" s="3"/>
      <c r="AUW52" s="3"/>
      <c r="AUX52" s="3"/>
      <c r="AUY52" s="3"/>
      <c r="AUZ52" s="3"/>
      <c r="AVA52" s="3"/>
      <c r="AVB52" s="3"/>
      <c r="AVC52" s="3"/>
      <c r="AVD52" s="3"/>
      <c r="AVE52" s="3"/>
      <c r="AVF52" s="3"/>
      <c r="AVG52" s="3"/>
      <c r="AVH52" s="3"/>
      <c r="AVI52" s="3"/>
      <c r="AVJ52" s="3"/>
      <c r="AVK52" s="3"/>
      <c r="AVL52" s="3"/>
      <c r="AVM52" s="3"/>
      <c r="AVN52" s="3"/>
      <c r="AVO52" s="3"/>
      <c r="AVP52" s="3"/>
      <c r="AVQ52" s="3"/>
      <c r="AVR52" s="3"/>
      <c r="AVS52" s="3"/>
      <c r="AVT52" s="3"/>
      <c r="AVU52" s="3"/>
      <c r="AVV52" s="3"/>
      <c r="AVW52" s="3"/>
      <c r="AVX52" s="3"/>
      <c r="AVY52" s="3"/>
      <c r="AVZ52" s="3"/>
      <c r="AWA52" s="3"/>
      <c r="AWB52" s="3"/>
      <c r="AWC52" s="3"/>
      <c r="AWD52" s="3"/>
      <c r="AWE52" s="3"/>
      <c r="AWF52" s="3"/>
      <c r="AWG52" s="3"/>
      <c r="AWH52" s="3"/>
      <c r="AWI52" s="3"/>
      <c r="AWJ52" s="3"/>
      <c r="AWK52" s="3"/>
      <c r="AWL52" s="3"/>
      <c r="AWM52" s="3"/>
      <c r="AWN52" s="3"/>
      <c r="AWO52" s="3"/>
      <c r="AWP52" s="3"/>
      <c r="AWQ52" s="3"/>
      <c r="AWR52" s="3"/>
      <c r="AWS52" s="3"/>
      <c r="AWT52" s="3"/>
      <c r="AWU52" s="3"/>
      <c r="AWV52" s="3"/>
      <c r="AWW52" s="3"/>
      <c r="AWX52" s="3"/>
      <c r="AWY52" s="3"/>
      <c r="AWZ52" s="3"/>
      <c r="AXA52" s="3"/>
      <c r="AXB52" s="3"/>
      <c r="AXC52" s="3"/>
      <c r="AXD52" s="3"/>
      <c r="AXE52" s="3"/>
      <c r="AXF52" s="3"/>
      <c r="AXG52" s="3"/>
      <c r="AXH52" s="3"/>
      <c r="AXI52" s="3"/>
      <c r="AXJ52" s="3"/>
      <c r="AXK52" s="3"/>
      <c r="AXL52" s="3"/>
      <c r="AXM52" s="3"/>
      <c r="AXN52" s="3"/>
      <c r="AXO52" s="3"/>
      <c r="AXP52" s="3"/>
      <c r="AXQ52" s="3"/>
      <c r="AXR52" s="3"/>
      <c r="AXS52" s="3"/>
      <c r="AXT52" s="3"/>
      <c r="AXU52" s="3"/>
      <c r="AXV52" s="3"/>
      <c r="AXW52" s="3"/>
      <c r="AXX52" s="3"/>
      <c r="AXY52" s="3"/>
      <c r="AXZ52" s="3"/>
      <c r="AYA52" s="3"/>
      <c r="AYB52" s="3"/>
      <c r="AYC52" s="3"/>
      <c r="AYD52" s="3"/>
      <c r="AYE52" s="3"/>
      <c r="AYF52" s="3"/>
      <c r="AYG52" s="3"/>
      <c r="AYH52" s="3"/>
      <c r="AYI52" s="3"/>
      <c r="AYJ52" s="3"/>
      <c r="AYK52" s="3"/>
      <c r="AYL52" s="3"/>
      <c r="AYM52" s="3"/>
      <c r="AYN52" s="3"/>
      <c r="AYO52" s="3"/>
      <c r="AYP52" s="3"/>
      <c r="AYQ52" s="3"/>
      <c r="AYR52" s="3"/>
      <c r="AYS52" s="3"/>
      <c r="AYT52" s="3"/>
      <c r="AYU52" s="3"/>
      <c r="AYV52" s="3"/>
      <c r="AYW52" s="3"/>
      <c r="AYX52" s="3"/>
      <c r="AYY52" s="3"/>
      <c r="AYZ52" s="3"/>
      <c r="AZA52" s="3"/>
      <c r="AZB52" s="3"/>
      <c r="AZC52" s="3"/>
      <c r="AZD52" s="3"/>
      <c r="AZE52" s="3"/>
      <c r="AZF52" s="3"/>
      <c r="AZG52" s="3"/>
      <c r="AZH52" s="3"/>
      <c r="AZI52" s="3"/>
      <c r="AZJ52" s="3"/>
      <c r="AZK52" s="3"/>
      <c r="AZL52" s="3"/>
      <c r="AZM52" s="3"/>
      <c r="AZN52" s="3"/>
      <c r="AZO52" s="3"/>
      <c r="AZP52" s="3"/>
      <c r="AZQ52" s="3"/>
      <c r="AZR52" s="3"/>
      <c r="AZS52" s="3"/>
      <c r="AZT52" s="3"/>
      <c r="AZU52" s="3"/>
      <c r="AZV52" s="3"/>
      <c r="AZW52" s="3"/>
      <c r="AZX52" s="3"/>
      <c r="AZY52" s="3"/>
      <c r="AZZ52" s="3"/>
      <c r="BAA52" s="3"/>
      <c r="BAB52" s="3"/>
      <c r="BAC52" s="3"/>
      <c r="BAD52" s="3"/>
      <c r="BAE52" s="3"/>
      <c r="BAF52" s="3"/>
      <c r="BAG52" s="3"/>
      <c r="BAH52" s="3"/>
      <c r="BAI52" s="3"/>
      <c r="BAJ52" s="3"/>
      <c r="BAK52" s="3"/>
      <c r="BAL52" s="3"/>
      <c r="BAM52" s="3"/>
      <c r="BAN52" s="3"/>
      <c r="BAO52" s="3"/>
      <c r="BAP52" s="3"/>
      <c r="BAQ52" s="3"/>
      <c r="BAR52" s="3"/>
      <c r="BAS52" s="3"/>
      <c r="BAT52" s="3"/>
      <c r="BAU52" s="3"/>
      <c r="BAV52" s="3"/>
      <c r="BAW52" s="3"/>
      <c r="BAX52" s="3"/>
      <c r="BAY52" s="3"/>
      <c r="BAZ52" s="3"/>
      <c r="BBA52" s="3"/>
      <c r="BBB52" s="3"/>
      <c r="BBC52" s="3"/>
      <c r="BBD52" s="3"/>
      <c r="BBE52" s="3"/>
      <c r="BBF52" s="3"/>
      <c r="BBG52" s="3"/>
      <c r="BBH52" s="3"/>
      <c r="BBI52" s="3"/>
      <c r="BBJ52" s="3"/>
      <c r="BBK52" s="3"/>
      <c r="BBL52" s="3"/>
      <c r="BBM52" s="3"/>
      <c r="BBN52" s="3"/>
      <c r="BBO52" s="3"/>
      <c r="BBP52" s="3"/>
      <c r="BBQ52" s="3"/>
      <c r="BBR52" s="3"/>
      <c r="BBS52" s="3"/>
      <c r="BBT52" s="3"/>
      <c r="BBU52" s="3"/>
      <c r="BBV52" s="3"/>
      <c r="BBW52" s="3"/>
      <c r="BBX52" s="3"/>
      <c r="BBY52" s="3"/>
      <c r="BBZ52" s="3"/>
      <c r="BCA52" s="3"/>
      <c r="BCB52" s="3"/>
      <c r="BCC52" s="3"/>
      <c r="BCD52" s="3"/>
      <c r="BCE52" s="3"/>
      <c r="BCF52" s="3"/>
      <c r="BCG52" s="3"/>
      <c r="BCH52" s="3"/>
      <c r="BCI52" s="3"/>
      <c r="BCJ52" s="3"/>
      <c r="BCK52" s="3"/>
      <c r="BCL52" s="3"/>
      <c r="BCM52" s="3"/>
      <c r="BCN52" s="3"/>
      <c r="BCO52" s="3"/>
      <c r="BCP52" s="3"/>
      <c r="BCQ52" s="3"/>
      <c r="BCR52" s="3"/>
      <c r="BCS52" s="3"/>
      <c r="BCT52" s="3"/>
      <c r="BCU52" s="3"/>
      <c r="BCV52" s="3"/>
      <c r="BCW52" s="3"/>
      <c r="BCX52" s="3"/>
      <c r="BCY52" s="3"/>
      <c r="BCZ52" s="3"/>
      <c r="BDA52" s="3"/>
      <c r="BDB52" s="3"/>
      <c r="BDC52" s="3"/>
      <c r="BDD52" s="3"/>
      <c r="BDE52" s="3"/>
      <c r="BDF52" s="3"/>
      <c r="BDG52" s="3"/>
      <c r="BDH52" s="3"/>
      <c r="BDI52" s="3"/>
      <c r="BDJ52" s="3"/>
      <c r="BDK52" s="3"/>
      <c r="BDL52" s="3"/>
      <c r="BDM52" s="3"/>
      <c r="BDN52" s="3"/>
      <c r="BDO52" s="3"/>
      <c r="BDP52" s="3"/>
      <c r="BDQ52" s="3"/>
      <c r="BDR52" s="3"/>
      <c r="BDS52" s="3"/>
      <c r="BDT52" s="3"/>
      <c r="BDU52" s="3"/>
      <c r="BDV52" s="3"/>
      <c r="BDW52" s="3"/>
      <c r="BDX52" s="3"/>
      <c r="BDY52" s="3"/>
      <c r="BDZ52" s="3"/>
      <c r="BEA52" s="3"/>
      <c r="BEB52" s="3"/>
      <c r="BEC52" s="3"/>
      <c r="BED52" s="3"/>
      <c r="BEE52" s="3"/>
      <c r="BEF52" s="3"/>
      <c r="BEG52" s="3"/>
      <c r="BEH52" s="3"/>
      <c r="BEI52" s="3"/>
      <c r="BEJ52" s="3"/>
      <c r="BEK52" s="3"/>
      <c r="BEL52" s="3"/>
      <c r="BEM52" s="3"/>
      <c r="BEN52" s="3"/>
      <c r="BEO52" s="3"/>
      <c r="BEP52" s="3"/>
      <c r="BEQ52" s="3"/>
      <c r="BER52" s="3"/>
      <c r="BES52" s="3"/>
      <c r="BET52" s="3"/>
      <c r="BEU52" s="3"/>
      <c r="BEV52" s="3"/>
      <c r="BEW52" s="3"/>
      <c r="BEX52" s="3"/>
      <c r="BEY52" s="3"/>
      <c r="BEZ52" s="3"/>
      <c r="BFA52" s="3"/>
      <c r="BFB52" s="3"/>
      <c r="BFC52" s="3"/>
      <c r="BFD52" s="3"/>
      <c r="BFE52" s="3"/>
      <c r="BFF52" s="3"/>
      <c r="BFG52" s="3"/>
      <c r="BFH52" s="3"/>
      <c r="BFI52" s="3"/>
      <c r="BFJ52" s="3"/>
      <c r="BFK52" s="3"/>
      <c r="BFL52" s="3"/>
      <c r="BFM52" s="3"/>
      <c r="BFN52" s="3"/>
      <c r="BFO52" s="3"/>
      <c r="BFP52" s="3"/>
      <c r="BFQ52" s="3"/>
      <c r="BFR52" s="3"/>
      <c r="BFS52" s="3"/>
      <c r="BFT52" s="3"/>
      <c r="BFU52" s="3"/>
      <c r="BFV52" s="3"/>
      <c r="BFW52" s="3"/>
      <c r="BFX52" s="3"/>
      <c r="BFY52" s="3"/>
      <c r="BFZ52" s="3"/>
      <c r="BGA52" s="3"/>
      <c r="BGB52" s="3"/>
      <c r="BGC52" s="3"/>
      <c r="BGD52" s="3"/>
      <c r="BGE52" s="3"/>
      <c r="BGF52" s="3"/>
      <c r="BGG52" s="3"/>
      <c r="BGH52" s="3"/>
      <c r="BGI52" s="3"/>
      <c r="BGJ52" s="3"/>
      <c r="BGK52" s="3"/>
      <c r="BGL52" s="3"/>
      <c r="BGM52" s="3"/>
      <c r="BGN52" s="3"/>
      <c r="BGO52" s="3"/>
      <c r="BGP52" s="3"/>
      <c r="BGQ52" s="3"/>
      <c r="BGR52" s="3"/>
      <c r="BGS52" s="3"/>
      <c r="BGT52" s="3"/>
      <c r="BGU52" s="3"/>
      <c r="BGV52" s="3"/>
      <c r="BGW52" s="3"/>
      <c r="BGX52" s="3"/>
      <c r="BGY52" s="3"/>
      <c r="BGZ52" s="3"/>
      <c r="BHA52" s="3"/>
      <c r="BHB52" s="3"/>
      <c r="BHC52" s="3"/>
      <c r="BHD52" s="3"/>
      <c r="BHE52" s="3"/>
      <c r="BHF52" s="3"/>
      <c r="BHG52" s="3"/>
      <c r="BHH52" s="3"/>
      <c r="BHI52" s="3"/>
      <c r="BHJ52" s="3"/>
      <c r="BHK52" s="3"/>
      <c r="BHL52" s="3"/>
      <c r="BHM52" s="3"/>
      <c r="BHN52" s="3"/>
      <c r="BHO52" s="3"/>
      <c r="BHP52" s="3"/>
      <c r="BHQ52" s="3"/>
      <c r="BHR52" s="3"/>
      <c r="BHS52" s="3"/>
      <c r="BHT52" s="3"/>
      <c r="BHU52" s="3"/>
      <c r="BHV52" s="3"/>
      <c r="BHW52" s="3"/>
      <c r="BHX52" s="3"/>
      <c r="BHY52" s="3"/>
      <c r="BHZ52" s="3"/>
      <c r="BIA52" s="3"/>
      <c r="BIB52" s="3"/>
      <c r="BIC52" s="3"/>
      <c r="BID52" s="3"/>
      <c r="BIE52" s="3"/>
      <c r="BIF52" s="3"/>
      <c r="BIG52" s="3"/>
      <c r="BIH52" s="3"/>
      <c r="BII52" s="3"/>
      <c r="BIJ52" s="3"/>
      <c r="BIK52" s="3"/>
      <c r="BIL52" s="3"/>
      <c r="BIM52" s="3"/>
      <c r="BIN52" s="3"/>
      <c r="BIO52" s="3"/>
      <c r="BIP52" s="3"/>
      <c r="BIQ52" s="3"/>
      <c r="BIR52" s="3"/>
      <c r="BIS52" s="3"/>
      <c r="BIT52" s="3"/>
      <c r="BIU52" s="3"/>
      <c r="BIV52" s="3"/>
      <c r="BIW52" s="3"/>
      <c r="BIX52" s="3"/>
      <c r="BIY52" s="3"/>
      <c r="BIZ52" s="3"/>
      <c r="BJA52" s="3"/>
      <c r="BJB52" s="3"/>
      <c r="BJC52" s="3"/>
      <c r="BJD52" s="3"/>
      <c r="BJE52" s="3"/>
      <c r="BJF52" s="3"/>
      <c r="BJG52" s="3"/>
      <c r="BJH52" s="3"/>
      <c r="BJI52" s="3"/>
      <c r="BJJ52" s="3"/>
      <c r="BJK52" s="3"/>
      <c r="BJL52" s="3"/>
      <c r="BJM52" s="3"/>
      <c r="BJN52" s="3"/>
      <c r="BJO52" s="3"/>
      <c r="BJP52" s="3"/>
      <c r="BJQ52" s="3"/>
      <c r="BJR52" s="3"/>
      <c r="BJS52" s="3"/>
      <c r="BJT52" s="3"/>
      <c r="BJU52" s="3"/>
      <c r="BJV52" s="3"/>
      <c r="BJW52" s="3"/>
      <c r="BJX52" s="3"/>
      <c r="BJY52" s="3"/>
      <c r="BJZ52" s="3"/>
      <c r="BKA52" s="3"/>
      <c r="BKB52" s="3"/>
      <c r="BKC52" s="3"/>
      <c r="BKD52" s="3"/>
      <c r="BKE52" s="3"/>
      <c r="BKF52" s="3"/>
      <c r="BKG52" s="3"/>
      <c r="BKH52" s="3"/>
      <c r="BKI52" s="3"/>
      <c r="BKJ52" s="3"/>
      <c r="BKK52" s="3"/>
      <c r="BKL52" s="3"/>
      <c r="BKM52" s="3"/>
      <c r="BKN52" s="3"/>
      <c r="BKO52" s="3"/>
      <c r="BKP52" s="3"/>
      <c r="BKQ52" s="3"/>
      <c r="BKR52" s="3"/>
      <c r="BKS52" s="3"/>
      <c r="BKT52" s="3"/>
      <c r="BKU52" s="3"/>
      <c r="BKV52" s="3"/>
      <c r="BKW52" s="3"/>
      <c r="BKX52" s="3"/>
      <c r="BKY52" s="3"/>
      <c r="BKZ52" s="3"/>
      <c r="BLA52" s="3"/>
      <c r="BLB52" s="3"/>
      <c r="BLC52" s="3"/>
      <c r="BLD52" s="3"/>
      <c r="BLE52" s="3"/>
      <c r="BLF52" s="3"/>
      <c r="BLG52" s="3"/>
      <c r="BLH52" s="3"/>
      <c r="BLI52" s="3"/>
      <c r="BLJ52" s="3"/>
      <c r="BLK52" s="3"/>
      <c r="BLL52" s="3"/>
      <c r="BLM52" s="3"/>
      <c r="BLN52" s="3"/>
      <c r="BLO52" s="3"/>
      <c r="BLP52" s="3"/>
      <c r="BLQ52" s="3"/>
      <c r="BLR52" s="3"/>
      <c r="BLS52" s="3"/>
      <c r="BLT52" s="3"/>
      <c r="BLU52" s="3"/>
      <c r="BLV52" s="3"/>
      <c r="BLW52" s="3"/>
      <c r="BLX52" s="3"/>
      <c r="BLY52" s="3"/>
      <c r="BLZ52" s="3"/>
      <c r="BMA52" s="3"/>
      <c r="BMB52" s="3"/>
      <c r="BMC52" s="3"/>
      <c r="BMD52" s="3"/>
      <c r="BME52" s="3"/>
      <c r="BMF52" s="3"/>
      <c r="BMG52" s="3"/>
      <c r="BMH52" s="3"/>
      <c r="BMI52" s="3"/>
      <c r="BMJ52" s="3"/>
      <c r="BMK52" s="3"/>
      <c r="BML52" s="3"/>
      <c r="BMM52" s="3"/>
      <c r="BMN52" s="3"/>
      <c r="BMO52" s="3"/>
      <c r="BMP52" s="3"/>
      <c r="BMQ52" s="3"/>
      <c r="BMR52" s="3"/>
      <c r="BMS52" s="3"/>
      <c r="BMT52" s="3"/>
      <c r="BMU52" s="3"/>
      <c r="BMV52" s="3"/>
      <c r="BMW52" s="3"/>
      <c r="BMX52" s="3"/>
      <c r="BMY52" s="3"/>
      <c r="BMZ52" s="3"/>
      <c r="BNA52" s="3"/>
      <c r="BNB52" s="3"/>
      <c r="BNC52" s="3"/>
      <c r="BND52" s="3"/>
      <c r="BNE52" s="3"/>
      <c r="BNF52" s="3"/>
      <c r="BNG52" s="3"/>
      <c r="BNH52" s="3"/>
      <c r="BNI52" s="3"/>
      <c r="BNJ52" s="3"/>
      <c r="BNK52" s="3"/>
      <c r="BNL52" s="3"/>
      <c r="BNM52" s="3"/>
      <c r="BNN52" s="3"/>
      <c r="BNO52" s="3"/>
      <c r="BNP52" s="3"/>
      <c r="BNQ52" s="3"/>
      <c r="BNR52" s="3"/>
      <c r="BNS52" s="3"/>
      <c r="BNT52" s="3"/>
      <c r="BNU52" s="3"/>
      <c r="BNV52" s="3"/>
      <c r="BNW52" s="3"/>
      <c r="BNX52" s="3"/>
      <c r="BNY52" s="3"/>
      <c r="BNZ52" s="3"/>
      <c r="BOA52" s="3"/>
      <c r="BOB52" s="3"/>
      <c r="BOC52" s="3"/>
      <c r="BOD52" s="3"/>
      <c r="BOE52" s="3"/>
      <c r="BOF52" s="3"/>
      <c r="BOG52" s="3"/>
      <c r="BOH52" s="3"/>
      <c r="BOI52" s="3"/>
      <c r="BOJ52" s="3"/>
      <c r="BOK52" s="3"/>
      <c r="BOL52" s="3"/>
      <c r="BOM52" s="3"/>
      <c r="BON52" s="3"/>
      <c r="BOO52" s="3"/>
      <c r="BOP52" s="3"/>
      <c r="BOQ52" s="3"/>
      <c r="BOR52" s="3"/>
      <c r="BOS52" s="3"/>
      <c r="BOT52" s="3"/>
      <c r="BOU52" s="3"/>
      <c r="BOV52" s="3"/>
      <c r="BOW52" s="3"/>
      <c r="BOX52" s="3"/>
      <c r="BOY52" s="3"/>
      <c r="BOZ52" s="3"/>
      <c r="BPA52" s="3"/>
      <c r="BPB52" s="3"/>
      <c r="BPC52" s="3"/>
      <c r="BPD52" s="3"/>
      <c r="BPE52" s="3"/>
      <c r="BPF52" s="3"/>
      <c r="BPG52" s="3"/>
      <c r="BPH52" s="3"/>
      <c r="BPI52" s="3"/>
      <c r="BPJ52" s="3"/>
      <c r="BPK52" s="3"/>
      <c r="BPL52" s="3"/>
      <c r="BPM52" s="3"/>
      <c r="BPN52" s="3"/>
      <c r="BPO52" s="3"/>
      <c r="BPP52" s="3"/>
      <c r="BPQ52" s="3"/>
      <c r="BPR52" s="3"/>
      <c r="BPS52" s="3"/>
      <c r="BPT52" s="3"/>
      <c r="BPU52" s="3"/>
      <c r="BPV52" s="3"/>
      <c r="BPW52" s="3"/>
      <c r="BPX52" s="3"/>
      <c r="BPY52" s="3"/>
      <c r="BPZ52" s="3"/>
      <c r="BQA52" s="3"/>
      <c r="BQB52" s="3"/>
      <c r="BQC52" s="3"/>
      <c r="BQD52" s="3"/>
      <c r="BQE52" s="3"/>
      <c r="BQF52" s="3"/>
      <c r="BQG52" s="3"/>
      <c r="BQH52" s="3"/>
      <c r="BQI52" s="3"/>
      <c r="BQJ52" s="3"/>
      <c r="BQK52" s="3"/>
      <c r="BQL52" s="3"/>
      <c r="BQM52" s="3"/>
      <c r="BQN52" s="3"/>
      <c r="BQO52" s="3"/>
      <c r="BQP52" s="3"/>
      <c r="BQQ52" s="3"/>
      <c r="BQR52" s="3"/>
      <c r="BQS52" s="3"/>
      <c r="BQT52" s="3"/>
      <c r="BQU52" s="3"/>
      <c r="BQV52" s="3"/>
      <c r="BQW52" s="3"/>
      <c r="BQX52" s="3"/>
      <c r="BQY52" s="3"/>
      <c r="BQZ52" s="3"/>
      <c r="BRA52" s="3"/>
      <c r="BRB52" s="3"/>
      <c r="BRC52" s="3"/>
      <c r="BRD52" s="3"/>
      <c r="BRE52" s="3"/>
      <c r="BRF52" s="3"/>
      <c r="BRG52" s="3"/>
      <c r="BRH52" s="3"/>
      <c r="BRI52" s="3"/>
      <c r="BRJ52" s="3"/>
      <c r="BRK52" s="3"/>
      <c r="BRL52" s="3"/>
      <c r="BRM52" s="3"/>
      <c r="BRN52" s="3"/>
      <c r="BRO52" s="3"/>
      <c r="BRP52" s="3"/>
      <c r="BRQ52" s="3"/>
      <c r="BRR52" s="3"/>
      <c r="BRS52" s="3"/>
      <c r="BRT52" s="3"/>
      <c r="BRU52" s="3"/>
      <c r="BRV52" s="3"/>
      <c r="BRW52" s="3"/>
      <c r="BRX52" s="3"/>
      <c r="BRY52" s="3"/>
      <c r="BRZ52" s="3"/>
      <c r="BSA52" s="3"/>
      <c r="BSB52" s="3"/>
      <c r="BSC52" s="3"/>
      <c r="BSD52" s="3"/>
      <c r="BSE52" s="3"/>
      <c r="BSF52" s="3"/>
      <c r="BSG52" s="3"/>
      <c r="BSH52" s="3"/>
      <c r="BSI52" s="3"/>
      <c r="BSJ52" s="3"/>
      <c r="BSK52" s="3"/>
      <c r="BSL52" s="3"/>
      <c r="BSM52" s="3"/>
      <c r="BSN52" s="3"/>
      <c r="BSO52" s="3"/>
      <c r="BSP52" s="3"/>
      <c r="BSQ52" s="3"/>
      <c r="BSR52" s="3"/>
      <c r="BSS52" s="3"/>
      <c r="BST52" s="3"/>
      <c r="BSU52" s="3"/>
      <c r="BSV52" s="3"/>
      <c r="BSW52" s="3"/>
      <c r="BSX52" s="3"/>
      <c r="BSY52" s="3"/>
      <c r="BSZ52" s="3"/>
      <c r="BTA52" s="3"/>
      <c r="BTB52" s="3"/>
      <c r="BTC52" s="3"/>
      <c r="BTD52" s="3"/>
      <c r="BTE52" s="3"/>
      <c r="BTF52" s="3"/>
      <c r="BTG52" s="3"/>
      <c r="BTH52" s="3"/>
      <c r="BTI52" s="3"/>
      <c r="BTJ52" s="3"/>
      <c r="BTK52" s="3"/>
      <c r="BTL52" s="3"/>
      <c r="BTM52" s="3"/>
      <c r="BTN52" s="3"/>
      <c r="BTO52" s="3"/>
      <c r="BTP52" s="3"/>
      <c r="BTQ52" s="3"/>
      <c r="BTR52" s="3"/>
      <c r="BTS52" s="3"/>
      <c r="BTT52" s="3"/>
      <c r="BTU52" s="3"/>
      <c r="BTV52" s="3"/>
      <c r="BTW52" s="3"/>
      <c r="BTX52" s="3"/>
      <c r="BTY52" s="3"/>
      <c r="BTZ52" s="3"/>
      <c r="BUA52" s="3"/>
      <c r="BUB52" s="3"/>
      <c r="BUC52" s="3"/>
      <c r="BUD52" s="3"/>
      <c r="BUE52" s="3"/>
      <c r="BUF52" s="3"/>
      <c r="BUG52" s="3"/>
      <c r="BUH52" s="3"/>
      <c r="BUI52" s="3"/>
      <c r="BUJ52" s="3"/>
      <c r="BUK52" s="3"/>
      <c r="BUL52" s="3"/>
      <c r="BUM52" s="3"/>
      <c r="BUN52" s="3"/>
      <c r="BUO52" s="3"/>
      <c r="BUP52" s="3"/>
      <c r="BUQ52" s="3"/>
      <c r="BUR52" s="3"/>
      <c r="BUS52" s="3"/>
      <c r="BUT52" s="3"/>
      <c r="BUU52" s="3"/>
      <c r="BUV52" s="3"/>
      <c r="BUW52" s="3"/>
      <c r="BUX52" s="3"/>
      <c r="BUY52" s="3"/>
      <c r="BUZ52" s="3"/>
      <c r="BVA52" s="3"/>
      <c r="BVB52" s="3"/>
      <c r="BVC52" s="3"/>
      <c r="BVD52" s="3"/>
      <c r="BVE52" s="3"/>
      <c r="BVF52" s="3"/>
      <c r="BVG52" s="3"/>
      <c r="BVH52" s="3"/>
      <c r="BVI52" s="3"/>
      <c r="BVJ52" s="3"/>
      <c r="BVK52" s="3"/>
      <c r="BVL52" s="3"/>
      <c r="BVM52" s="3"/>
      <c r="BVN52" s="3"/>
      <c r="BVO52" s="3"/>
      <c r="BVP52" s="3"/>
      <c r="BVQ52" s="3"/>
      <c r="BVR52" s="3"/>
      <c r="BVS52" s="3"/>
      <c r="BVT52" s="3"/>
      <c r="BVU52" s="3"/>
      <c r="BVV52" s="3"/>
      <c r="BVW52" s="3"/>
      <c r="BVX52" s="3"/>
      <c r="BVY52" s="3"/>
      <c r="BVZ52" s="3"/>
      <c r="BWA52" s="3"/>
      <c r="BWB52" s="3"/>
      <c r="BWC52" s="3"/>
      <c r="BWD52" s="3"/>
      <c r="BWE52" s="3"/>
      <c r="BWF52" s="3"/>
      <c r="BWG52" s="3"/>
      <c r="BWH52" s="3"/>
      <c r="BWI52" s="3"/>
      <c r="BWJ52" s="3"/>
      <c r="BWK52" s="3"/>
      <c r="BWL52" s="3"/>
      <c r="BWM52" s="3"/>
      <c r="BWN52" s="3"/>
      <c r="BWO52" s="3"/>
      <c r="BWP52" s="3"/>
      <c r="BWQ52" s="3"/>
      <c r="BWR52" s="3"/>
      <c r="BWS52" s="3"/>
      <c r="BWT52" s="3"/>
      <c r="BWU52" s="3"/>
      <c r="BWV52" s="3"/>
      <c r="BWW52" s="3"/>
      <c r="BWX52" s="3"/>
      <c r="BWY52" s="3"/>
      <c r="BWZ52" s="3"/>
      <c r="BXA52" s="3"/>
      <c r="BXB52" s="3"/>
      <c r="BXC52" s="3"/>
      <c r="BXD52" s="3"/>
      <c r="BXE52" s="3"/>
      <c r="BXF52" s="3"/>
      <c r="BXG52" s="3"/>
      <c r="BXH52" s="3"/>
      <c r="BXI52" s="3"/>
      <c r="BXJ52" s="3"/>
      <c r="BXK52" s="3"/>
      <c r="BXL52" s="3"/>
      <c r="BXM52" s="3"/>
      <c r="BXN52" s="3"/>
      <c r="BXO52" s="3"/>
      <c r="BXP52" s="3"/>
      <c r="BXQ52" s="3"/>
      <c r="BXR52" s="3"/>
      <c r="BXS52" s="3"/>
      <c r="BXT52" s="3"/>
      <c r="BXU52" s="3"/>
      <c r="BXV52" s="3"/>
      <c r="BXW52" s="3"/>
      <c r="BXX52" s="3"/>
      <c r="BXY52" s="3"/>
      <c r="BXZ52" s="3"/>
      <c r="BYA52" s="3"/>
      <c r="BYB52" s="3"/>
      <c r="BYC52" s="3"/>
      <c r="BYD52" s="3"/>
      <c r="BYE52" s="3"/>
      <c r="BYF52" s="3"/>
      <c r="BYG52" s="3"/>
      <c r="BYH52" s="3"/>
      <c r="BYI52" s="3"/>
      <c r="BYJ52" s="3"/>
      <c r="BYK52" s="3"/>
      <c r="BYL52" s="3"/>
      <c r="BYM52" s="3"/>
      <c r="BYN52" s="3"/>
      <c r="BYO52" s="3"/>
      <c r="BYP52" s="3"/>
      <c r="BYQ52" s="3"/>
      <c r="BYR52" s="3"/>
      <c r="BYS52" s="3"/>
      <c r="BYT52" s="3"/>
      <c r="BYU52" s="3"/>
      <c r="BYV52" s="3"/>
      <c r="BYW52" s="3"/>
      <c r="BYX52" s="3"/>
      <c r="BYY52" s="3"/>
      <c r="BYZ52" s="3"/>
      <c r="BZA52" s="3"/>
      <c r="BZB52" s="3"/>
      <c r="BZC52" s="3"/>
      <c r="BZD52" s="3"/>
      <c r="BZE52" s="3"/>
      <c r="BZF52" s="3"/>
      <c r="BZG52" s="3"/>
      <c r="BZH52" s="3"/>
      <c r="BZI52" s="3"/>
      <c r="BZJ52" s="3"/>
      <c r="BZK52" s="3"/>
      <c r="BZL52" s="3"/>
      <c r="BZM52" s="3"/>
      <c r="BZN52" s="3"/>
      <c r="BZO52" s="3"/>
      <c r="BZP52" s="3"/>
      <c r="BZQ52" s="3"/>
      <c r="BZR52" s="3"/>
      <c r="BZS52" s="3"/>
      <c r="BZT52" s="3"/>
      <c r="BZU52" s="3"/>
      <c r="BZV52" s="3"/>
      <c r="BZW52" s="3"/>
      <c r="BZX52" s="3"/>
      <c r="BZY52" s="3"/>
      <c r="BZZ52" s="3"/>
      <c r="CAA52" s="3"/>
      <c r="CAB52" s="3"/>
      <c r="CAC52" s="3"/>
      <c r="CAD52" s="3"/>
      <c r="CAE52" s="3"/>
      <c r="CAF52" s="3"/>
      <c r="CAG52" s="3"/>
      <c r="CAH52" s="3"/>
      <c r="CAI52" s="3"/>
      <c r="CAJ52" s="3"/>
      <c r="CAK52" s="3"/>
      <c r="CAL52" s="3"/>
      <c r="CAM52" s="3"/>
      <c r="CAN52" s="3"/>
      <c r="CAO52" s="3"/>
      <c r="CAP52" s="3"/>
      <c r="CAQ52" s="3"/>
      <c r="CAR52" s="3"/>
      <c r="CAS52" s="3"/>
      <c r="CAT52" s="3"/>
      <c r="CAU52" s="3"/>
      <c r="CAV52" s="3"/>
      <c r="CAW52" s="3"/>
      <c r="CAX52" s="3"/>
      <c r="CAY52" s="3"/>
      <c r="CAZ52" s="3"/>
      <c r="CBA52" s="3"/>
      <c r="CBB52" s="3"/>
      <c r="CBC52" s="3"/>
      <c r="CBD52" s="3"/>
      <c r="CBE52" s="3"/>
      <c r="CBF52" s="3"/>
      <c r="CBG52" s="3"/>
      <c r="CBH52" s="3"/>
      <c r="CBI52" s="3"/>
      <c r="CBJ52" s="3"/>
      <c r="CBK52" s="3"/>
      <c r="CBL52" s="3"/>
      <c r="CBM52" s="3"/>
      <c r="CBN52" s="3"/>
      <c r="CBO52" s="3"/>
      <c r="CBP52" s="3"/>
      <c r="CBQ52" s="3"/>
      <c r="CBR52" s="3"/>
      <c r="CBS52" s="3"/>
      <c r="CBT52" s="3"/>
      <c r="CBU52" s="3"/>
      <c r="CBV52" s="3"/>
      <c r="CBW52" s="3"/>
      <c r="CBX52" s="3"/>
      <c r="CBY52" s="3"/>
      <c r="CBZ52" s="3"/>
      <c r="CCA52" s="3"/>
      <c r="CCB52" s="3"/>
      <c r="CCC52" s="3"/>
      <c r="CCD52" s="3"/>
      <c r="CCE52" s="3"/>
      <c r="CCF52" s="3"/>
      <c r="CCG52" s="3"/>
      <c r="CCH52" s="3"/>
      <c r="CCI52" s="3"/>
      <c r="CCJ52" s="3"/>
      <c r="CCK52" s="3"/>
      <c r="CCL52" s="3"/>
      <c r="CCM52" s="3"/>
      <c r="CCN52" s="3"/>
      <c r="CCO52" s="3"/>
      <c r="CCP52" s="3"/>
      <c r="CCQ52" s="3"/>
      <c r="CCR52" s="3"/>
      <c r="CCS52" s="3"/>
      <c r="CCT52" s="3"/>
      <c r="CCU52" s="3"/>
      <c r="CCV52" s="3"/>
      <c r="CCW52" s="3"/>
      <c r="CCX52" s="3"/>
      <c r="CCY52" s="3"/>
      <c r="CCZ52" s="3"/>
      <c r="CDA52" s="3"/>
      <c r="CDB52" s="3"/>
      <c r="CDC52" s="3"/>
      <c r="CDD52" s="3"/>
      <c r="CDE52" s="3"/>
      <c r="CDF52" s="3"/>
      <c r="CDG52" s="3"/>
      <c r="CDH52" s="3"/>
      <c r="CDI52" s="3"/>
      <c r="CDJ52" s="3"/>
      <c r="CDK52" s="3"/>
      <c r="CDL52" s="3"/>
      <c r="CDM52" s="3"/>
      <c r="CDN52" s="3"/>
      <c r="CDO52" s="3"/>
      <c r="CDP52" s="3"/>
      <c r="CDQ52" s="3"/>
      <c r="CDR52" s="3"/>
      <c r="CDS52" s="3"/>
      <c r="CDT52" s="3"/>
      <c r="CDU52" s="3"/>
      <c r="CDV52" s="3"/>
      <c r="CDW52" s="3"/>
      <c r="CDX52" s="3"/>
      <c r="CDY52" s="3"/>
      <c r="CDZ52" s="3"/>
      <c r="CEA52" s="3"/>
      <c r="CEB52" s="3"/>
      <c r="CEC52" s="3"/>
      <c r="CED52" s="3"/>
      <c r="CEE52" s="3"/>
      <c r="CEF52" s="3"/>
      <c r="CEG52" s="3"/>
      <c r="CEH52" s="3"/>
      <c r="CEI52" s="3"/>
      <c r="CEJ52" s="3"/>
      <c r="CEK52" s="3"/>
      <c r="CEL52" s="3"/>
      <c r="CEM52" s="3"/>
      <c r="CEN52" s="3"/>
      <c r="CEO52" s="3"/>
      <c r="CEP52" s="3"/>
      <c r="CEQ52" s="3"/>
      <c r="CER52" s="3"/>
      <c r="CES52" s="3"/>
      <c r="CET52" s="3"/>
      <c r="CEU52" s="3"/>
      <c r="CEV52" s="3"/>
      <c r="CEW52" s="3"/>
      <c r="CEX52" s="3"/>
      <c r="CEY52" s="3"/>
      <c r="CEZ52" s="3"/>
      <c r="CFA52" s="3"/>
      <c r="CFB52" s="3"/>
      <c r="CFC52" s="3"/>
      <c r="CFD52" s="3"/>
      <c r="CFE52" s="3"/>
      <c r="CFF52" s="3"/>
      <c r="CFG52" s="3"/>
      <c r="CFH52" s="3"/>
      <c r="CFI52" s="3"/>
      <c r="CFJ52" s="3"/>
      <c r="CFK52" s="3"/>
      <c r="CFL52" s="3"/>
      <c r="CFM52" s="3"/>
      <c r="CFN52" s="3"/>
      <c r="CFO52" s="3"/>
      <c r="CFP52" s="3"/>
      <c r="CFQ52" s="3"/>
      <c r="CFR52" s="3"/>
      <c r="CFS52" s="3"/>
      <c r="CFT52" s="3"/>
      <c r="CFU52" s="3"/>
      <c r="CFV52" s="3"/>
      <c r="CFW52" s="3"/>
      <c r="CFX52" s="3"/>
      <c r="CFY52" s="3"/>
      <c r="CFZ52" s="3"/>
      <c r="CGA52" s="3"/>
      <c r="CGB52" s="3"/>
      <c r="CGC52" s="3"/>
      <c r="CGD52" s="3"/>
      <c r="CGE52" s="3"/>
      <c r="CGF52" s="3"/>
      <c r="CGG52" s="3"/>
      <c r="CGH52" s="3"/>
      <c r="CGI52" s="3"/>
      <c r="CGJ52" s="3"/>
      <c r="CGK52" s="3"/>
      <c r="CGL52" s="3"/>
      <c r="CGM52" s="3"/>
      <c r="CGN52" s="3"/>
      <c r="CGO52" s="3"/>
      <c r="CGP52" s="3"/>
      <c r="CGQ52" s="3"/>
      <c r="CGR52" s="3"/>
      <c r="CGS52" s="3"/>
      <c r="CGT52" s="3"/>
      <c r="CGU52" s="3"/>
      <c r="CGV52" s="3"/>
      <c r="CGW52" s="3"/>
      <c r="CGX52" s="3"/>
      <c r="CGY52" s="3"/>
      <c r="CGZ52" s="3"/>
      <c r="CHA52" s="3"/>
      <c r="CHB52" s="3"/>
      <c r="CHC52" s="3"/>
      <c r="CHD52" s="3"/>
      <c r="CHE52" s="3"/>
      <c r="CHF52" s="3"/>
      <c r="CHG52" s="3"/>
      <c r="CHH52" s="3"/>
      <c r="CHI52" s="3"/>
      <c r="CHJ52" s="3"/>
      <c r="CHK52" s="3"/>
      <c r="CHL52" s="3"/>
      <c r="CHM52" s="3"/>
      <c r="CHN52" s="3"/>
      <c r="CHO52" s="3"/>
      <c r="CHP52" s="3"/>
      <c r="CHQ52" s="3"/>
      <c r="CHR52" s="3"/>
      <c r="CHS52" s="3"/>
      <c r="CHT52" s="3"/>
      <c r="CHU52" s="3"/>
      <c r="CHV52" s="3"/>
      <c r="CHW52" s="3"/>
      <c r="CHX52" s="3"/>
      <c r="CHY52" s="3"/>
      <c r="CHZ52" s="3"/>
      <c r="CIA52" s="3"/>
      <c r="CIB52" s="3"/>
      <c r="CIC52" s="3"/>
      <c r="CID52" s="3"/>
      <c r="CIE52" s="3"/>
      <c r="CIF52" s="3"/>
      <c r="CIG52" s="3"/>
      <c r="CIH52" s="3"/>
      <c r="CII52" s="3"/>
      <c r="CIJ52" s="3"/>
      <c r="CIK52" s="3"/>
      <c r="CIL52" s="3"/>
      <c r="CIM52" s="3"/>
      <c r="CIN52" s="3"/>
      <c r="CIO52" s="3"/>
      <c r="CIP52" s="3"/>
      <c r="CIQ52" s="3"/>
      <c r="CIR52" s="3"/>
      <c r="CIS52" s="3"/>
      <c r="CIT52" s="3"/>
      <c r="CIU52" s="3"/>
      <c r="CIV52" s="3"/>
      <c r="CIW52" s="3"/>
      <c r="CIX52" s="3"/>
      <c r="CIY52" s="3"/>
      <c r="CIZ52" s="3"/>
      <c r="CJA52" s="3"/>
      <c r="CJB52" s="3"/>
      <c r="CJC52" s="3"/>
      <c r="CJD52" s="3"/>
      <c r="CJE52" s="3"/>
      <c r="CJF52" s="3"/>
      <c r="CJG52" s="3"/>
      <c r="CJH52" s="3"/>
      <c r="CJI52" s="3"/>
      <c r="CJJ52" s="3"/>
      <c r="CJK52" s="3"/>
      <c r="CJL52" s="3"/>
      <c r="CJM52" s="3"/>
      <c r="CJN52" s="3"/>
      <c r="CJO52" s="3"/>
      <c r="CJP52" s="3"/>
      <c r="CJQ52" s="3"/>
      <c r="CJR52" s="3"/>
      <c r="CJS52" s="3"/>
      <c r="CJT52" s="3"/>
      <c r="CJU52" s="3"/>
      <c r="CJV52" s="3"/>
      <c r="CJW52" s="3"/>
      <c r="CJX52" s="3"/>
      <c r="CJY52" s="3"/>
      <c r="CJZ52" s="3"/>
      <c r="CKA52" s="3"/>
      <c r="CKB52" s="3"/>
      <c r="CKC52" s="3"/>
      <c r="CKD52" s="3"/>
      <c r="CKE52" s="3"/>
      <c r="CKF52" s="3"/>
      <c r="CKG52" s="3"/>
      <c r="CKH52" s="3"/>
      <c r="CKI52" s="3"/>
      <c r="CKJ52" s="3"/>
      <c r="CKK52" s="3"/>
      <c r="CKL52" s="3"/>
      <c r="CKM52" s="3"/>
      <c r="CKN52" s="3"/>
      <c r="CKO52" s="3"/>
      <c r="CKP52" s="3"/>
      <c r="CKQ52" s="3"/>
      <c r="CKR52" s="3"/>
      <c r="CKS52" s="3"/>
      <c r="CKT52" s="3"/>
      <c r="CKU52" s="3"/>
      <c r="CKV52" s="3"/>
      <c r="CKW52" s="3"/>
      <c r="CKX52" s="3"/>
      <c r="CKY52" s="3"/>
      <c r="CKZ52" s="3"/>
      <c r="CLA52" s="3"/>
      <c r="CLB52" s="3"/>
      <c r="CLC52" s="3"/>
      <c r="CLD52" s="3"/>
      <c r="CLE52" s="3"/>
      <c r="CLF52" s="3"/>
      <c r="CLG52" s="3"/>
      <c r="CLH52" s="3"/>
      <c r="CLI52" s="3"/>
      <c r="CLJ52" s="3"/>
      <c r="CLK52" s="3"/>
      <c r="CLL52" s="3"/>
      <c r="CLM52" s="3"/>
      <c r="CLN52" s="3"/>
      <c r="CLO52" s="3"/>
      <c r="CLP52" s="3"/>
      <c r="CLQ52" s="3"/>
      <c r="CLR52" s="3"/>
      <c r="CLS52" s="3"/>
      <c r="CLT52" s="3"/>
      <c r="CLU52" s="3"/>
      <c r="CLV52" s="3"/>
      <c r="CLW52" s="3"/>
      <c r="CLX52" s="3"/>
      <c r="CLY52" s="3"/>
      <c r="CLZ52" s="3"/>
      <c r="CMA52" s="3"/>
      <c r="CMB52" s="3"/>
      <c r="CMC52" s="3"/>
      <c r="CMD52" s="3"/>
      <c r="CME52" s="3"/>
      <c r="CMF52" s="3"/>
      <c r="CMG52" s="3"/>
      <c r="CMH52" s="3"/>
      <c r="CMI52" s="3"/>
      <c r="CMJ52" s="3"/>
      <c r="CMK52" s="3"/>
      <c r="CML52" s="3"/>
      <c r="CMM52" s="3"/>
      <c r="CMN52" s="3"/>
      <c r="CMO52" s="3"/>
      <c r="CMP52" s="3"/>
      <c r="CMQ52" s="3"/>
      <c r="CMR52" s="3"/>
      <c r="CMS52" s="3"/>
      <c r="CMT52" s="3"/>
      <c r="CMU52" s="3"/>
      <c r="CMV52" s="3"/>
      <c r="CMW52" s="3"/>
      <c r="CMX52" s="3"/>
      <c r="CMY52" s="3"/>
      <c r="CMZ52" s="3"/>
      <c r="CNA52" s="3"/>
      <c r="CNB52" s="3"/>
      <c r="CNC52" s="3"/>
      <c r="CND52" s="3"/>
      <c r="CNE52" s="3"/>
      <c r="CNF52" s="3"/>
      <c r="CNG52" s="3"/>
      <c r="CNH52" s="3"/>
      <c r="CNI52" s="3"/>
      <c r="CNJ52" s="3"/>
      <c r="CNK52" s="3"/>
      <c r="CNL52" s="3"/>
      <c r="CNM52" s="3"/>
      <c r="CNN52" s="3"/>
      <c r="CNO52" s="3"/>
      <c r="CNP52" s="3"/>
      <c r="CNQ52" s="3"/>
      <c r="CNR52" s="3"/>
      <c r="CNS52" s="3"/>
      <c r="CNT52" s="3"/>
      <c r="CNU52" s="3"/>
      <c r="CNV52" s="3"/>
      <c r="CNW52" s="3"/>
      <c r="CNX52" s="3"/>
      <c r="CNY52" s="3"/>
      <c r="CNZ52" s="3"/>
      <c r="COA52" s="3"/>
      <c r="COB52" s="3"/>
      <c r="COC52" s="3"/>
      <c r="COD52" s="3"/>
      <c r="COE52" s="3"/>
      <c r="COF52" s="3"/>
      <c r="COG52" s="3"/>
      <c r="COH52" s="3"/>
      <c r="COI52" s="3"/>
      <c r="COJ52" s="3"/>
      <c r="COK52" s="3"/>
      <c r="COL52" s="3"/>
      <c r="COM52" s="3"/>
      <c r="CON52" s="3"/>
      <c r="COO52" s="3"/>
      <c r="COP52" s="3"/>
      <c r="COQ52" s="3"/>
      <c r="COR52" s="3"/>
      <c r="COS52" s="3"/>
      <c r="COT52" s="3"/>
      <c r="COU52" s="3"/>
      <c r="COV52" s="3"/>
      <c r="COW52" s="3"/>
      <c r="COX52" s="3"/>
      <c r="COY52" s="3"/>
      <c r="COZ52" s="3"/>
      <c r="CPA52" s="3"/>
      <c r="CPB52" s="3"/>
      <c r="CPC52" s="3"/>
      <c r="CPD52" s="3"/>
      <c r="CPE52" s="3"/>
      <c r="CPF52" s="3"/>
      <c r="CPG52" s="3"/>
      <c r="CPH52" s="3"/>
      <c r="CPI52" s="3"/>
      <c r="CPJ52" s="3"/>
      <c r="CPK52" s="3"/>
      <c r="CPL52" s="3"/>
      <c r="CPM52" s="3"/>
      <c r="CPN52" s="3"/>
      <c r="CPO52" s="3"/>
      <c r="CPP52" s="3"/>
      <c r="CPQ52" s="3"/>
      <c r="CPR52" s="3"/>
      <c r="CPS52" s="3"/>
      <c r="CPT52" s="3"/>
      <c r="CPU52" s="3"/>
      <c r="CPV52" s="3"/>
      <c r="CPW52" s="3"/>
      <c r="CPX52" s="3"/>
      <c r="CPY52" s="3"/>
      <c r="CPZ52" s="3"/>
      <c r="CQA52" s="3"/>
      <c r="CQB52" s="3"/>
      <c r="CQC52" s="3"/>
      <c r="CQD52" s="3"/>
      <c r="CQE52" s="3"/>
      <c r="CQF52" s="3"/>
      <c r="CQG52" s="3"/>
      <c r="CQH52" s="3"/>
      <c r="CQI52" s="3"/>
      <c r="CQJ52" s="3"/>
      <c r="CQK52" s="3"/>
      <c r="CQL52" s="3"/>
      <c r="CQM52" s="3"/>
      <c r="CQN52" s="3"/>
      <c r="CQO52" s="3"/>
      <c r="CQP52" s="3"/>
      <c r="CQQ52" s="3"/>
      <c r="CQR52" s="3"/>
      <c r="CQS52" s="3"/>
      <c r="CQT52" s="3"/>
      <c r="CQU52" s="3"/>
      <c r="CQV52" s="3"/>
      <c r="CQW52" s="3"/>
      <c r="CQX52" s="3"/>
      <c r="CQY52" s="3"/>
      <c r="CQZ52" s="3"/>
      <c r="CRA52" s="3"/>
      <c r="CRB52" s="3"/>
      <c r="CRC52" s="3"/>
      <c r="CRD52" s="3"/>
      <c r="CRE52" s="3"/>
      <c r="CRF52" s="3"/>
      <c r="CRG52" s="3"/>
      <c r="CRH52" s="3"/>
      <c r="CRI52" s="3"/>
      <c r="CRJ52" s="3"/>
      <c r="CRK52" s="3"/>
      <c r="CRL52" s="3"/>
      <c r="CRM52" s="3"/>
      <c r="CRN52" s="3"/>
      <c r="CRO52" s="3"/>
      <c r="CRP52" s="3"/>
      <c r="CRQ52" s="3"/>
      <c r="CRR52" s="3"/>
      <c r="CRS52" s="3"/>
      <c r="CRT52" s="3"/>
      <c r="CRU52" s="3"/>
      <c r="CRV52" s="3"/>
      <c r="CRW52" s="3"/>
      <c r="CRX52" s="3"/>
      <c r="CRY52" s="3"/>
      <c r="CRZ52" s="3"/>
      <c r="CSA52" s="3"/>
      <c r="CSB52" s="3"/>
      <c r="CSC52" s="3"/>
      <c r="CSD52" s="3"/>
      <c r="CSE52" s="3"/>
      <c r="CSF52" s="3"/>
      <c r="CSG52" s="3"/>
      <c r="CSH52" s="3"/>
      <c r="CSI52" s="3"/>
      <c r="CSJ52" s="3"/>
      <c r="CSK52" s="3"/>
      <c r="CSL52" s="3"/>
      <c r="CSM52" s="3"/>
      <c r="CSN52" s="3"/>
      <c r="CSO52" s="3"/>
      <c r="CSP52" s="3"/>
      <c r="CSQ52" s="3"/>
      <c r="CSR52" s="3"/>
      <c r="CSS52" s="3"/>
      <c r="CST52" s="3"/>
      <c r="CSU52" s="3"/>
      <c r="CSV52" s="3"/>
      <c r="CSW52" s="3"/>
      <c r="CSX52" s="3"/>
      <c r="CSY52" s="3"/>
      <c r="CSZ52" s="3"/>
      <c r="CTA52" s="3"/>
      <c r="CTB52" s="3"/>
      <c r="CTC52" s="3"/>
      <c r="CTD52" s="3"/>
      <c r="CTE52" s="3"/>
      <c r="CTF52" s="3"/>
      <c r="CTG52" s="3"/>
      <c r="CTH52" s="3"/>
      <c r="CTI52" s="3"/>
      <c r="CTJ52" s="3"/>
      <c r="CTK52" s="3"/>
      <c r="CTL52" s="3"/>
      <c r="CTM52" s="3"/>
      <c r="CTN52" s="3"/>
      <c r="CTO52" s="3"/>
      <c r="CTP52" s="3"/>
      <c r="CTQ52" s="3"/>
      <c r="CTR52" s="3"/>
      <c r="CTS52" s="3"/>
      <c r="CTT52" s="3"/>
      <c r="CTU52" s="3"/>
      <c r="CTV52" s="3"/>
      <c r="CTW52" s="3"/>
      <c r="CTX52" s="3"/>
      <c r="CTY52" s="3"/>
      <c r="CTZ52" s="3"/>
      <c r="CUA52" s="3"/>
      <c r="CUB52" s="3"/>
      <c r="CUC52" s="3"/>
      <c r="CUD52" s="3"/>
      <c r="CUE52" s="3"/>
      <c r="CUF52" s="3"/>
      <c r="CUG52" s="3"/>
      <c r="CUH52" s="3"/>
      <c r="CUI52" s="3"/>
      <c r="CUJ52" s="3"/>
      <c r="CUK52" s="3"/>
      <c r="CUL52" s="3"/>
      <c r="CUM52" s="3"/>
      <c r="CUN52" s="3"/>
      <c r="CUO52" s="3"/>
      <c r="CUP52" s="3"/>
      <c r="CUQ52" s="3"/>
      <c r="CUR52" s="3"/>
      <c r="CUS52" s="3"/>
      <c r="CUT52" s="3"/>
      <c r="CUU52" s="3"/>
      <c r="CUV52" s="3"/>
      <c r="CUW52" s="3"/>
      <c r="CUX52" s="3"/>
      <c r="CUY52" s="3"/>
      <c r="CUZ52" s="3"/>
      <c r="CVA52" s="3"/>
      <c r="CVB52" s="3"/>
      <c r="CVC52" s="3"/>
      <c r="CVD52" s="3"/>
      <c r="CVE52" s="3"/>
      <c r="CVF52" s="3"/>
      <c r="CVG52" s="3"/>
      <c r="CVH52" s="3"/>
      <c r="CVI52" s="3"/>
      <c r="CVJ52" s="3"/>
      <c r="CVK52" s="3"/>
      <c r="CVL52" s="3"/>
      <c r="CVM52" s="3"/>
      <c r="CVN52" s="3"/>
      <c r="CVO52" s="3"/>
      <c r="CVP52" s="3"/>
      <c r="CVQ52" s="3"/>
      <c r="CVR52" s="3"/>
      <c r="CVS52" s="3"/>
      <c r="CVT52" s="3"/>
      <c r="CVU52" s="3"/>
      <c r="CVV52" s="3"/>
      <c r="CVW52" s="3"/>
      <c r="CVX52" s="3"/>
      <c r="CVY52" s="3"/>
      <c r="CVZ52" s="3"/>
      <c r="CWA52" s="3"/>
      <c r="CWB52" s="3"/>
      <c r="CWC52" s="3"/>
      <c r="CWD52" s="3"/>
      <c r="CWE52" s="3"/>
      <c r="CWF52" s="3"/>
      <c r="CWG52" s="3"/>
      <c r="CWH52" s="3"/>
      <c r="CWI52" s="3"/>
      <c r="CWJ52" s="3"/>
      <c r="CWK52" s="3"/>
      <c r="CWL52" s="3"/>
      <c r="CWM52" s="3"/>
      <c r="CWN52" s="3"/>
      <c r="CWO52" s="3"/>
      <c r="CWP52" s="3"/>
      <c r="CWQ52" s="3"/>
      <c r="CWR52" s="3"/>
      <c r="CWS52" s="3"/>
      <c r="CWT52" s="3"/>
      <c r="CWU52" s="3"/>
      <c r="CWV52" s="3"/>
      <c r="CWW52" s="3"/>
      <c r="CWX52" s="3"/>
      <c r="CWY52" s="3"/>
      <c r="CWZ52" s="3"/>
      <c r="CXA52" s="3"/>
      <c r="CXB52" s="3"/>
      <c r="CXC52" s="3"/>
      <c r="CXD52" s="3"/>
      <c r="CXE52" s="3"/>
      <c r="CXF52" s="3"/>
      <c r="CXG52" s="3"/>
      <c r="CXH52" s="3"/>
      <c r="CXI52" s="3"/>
      <c r="CXJ52" s="3"/>
      <c r="CXK52" s="3"/>
      <c r="CXL52" s="3"/>
      <c r="CXM52" s="3"/>
      <c r="CXN52" s="3"/>
      <c r="CXO52" s="3"/>
      <c r="CXP52" s="3"/>
      <c r="CXQ52" s="3"/>
      <c r="CXR52" s="3"/>
      <c r="CXS52" s="3"/>
      <c r="CXT52" s="3"/>
      <c r="CXU52" s="3"/>
      <c r="CXV52" s="3"/>
      <c r="CXW52" s="3"/>
      <c r="CXX52" s="3"/>
      <c r="CXY52" s="3"/>
      <c r="CXZ52" s="3"/>
      <c r="CYA52" s="3"/>
      <c r="CYB52" s="3"/>
      <c r="CYC52" s="3"/>
      <c r="CYD52" s="3"/>
      <c r="CYE52" s="3"/>
      <c r="CYF52" s="3"/>
      <c r="CYG52" s="3"/>
      <c r="CYH52" s="3"/>
      <c r="CYI52" s="3"/>
      <c r="CYJ52" s="3"/>
      <c r="CYK52" s="3"/>
      <c r="CYL52" s="3"/>
      <c r="CYM52" s="3"/>
      <c r="CYN52" s="3"/>
      <c r="CYO52" s="3"/>
      <c r="CYP52" s="3"/>
      <c r="CYQ52" s="3"/>
      <c r="CYR52" s="3"/>
      <c r="CYS52" s="3"/>
      <c r="CYT52" s="3"/>
      <c r="CYU52" s="3"/>
      <c r="CYV52" s="3"/>
      <c r="CYW52" s="3"/>
      <c r="CYX52" s="3"/>
      <c r="CYY52" s="3"/>
      <c r="CYZ52" s="3"/>
      <c r="CZA52" s="3"/>
      <c r="CZB52" s="3"/>
      <c r="CZC52" s="3"/>
      <c r="CZD52" s="3"/>
      <c r="CZE52" s="3"/>
      <c r="CZF52" s="3"/>
      <c r="CZG52" s="3"/>
      <c r="CZH52" s="3"/>
      <c r="CZI52" s="3"/>
      <c r="CZJ52" s="3"/>
      <c r="CZK52" s="3"/>
      <c r="CZL52" s="3"/>
      <c r="CZM52" s="3"/>
      <c r="CZN52" s="3"/>
      <c r="CZO52" s="3"/>
      <c r="CZP52" s="3"/>
      <c r="CZQ52" s="3"/>
      <c r="CZR52" s="3"/>
      <c r="CZS52" s="3"/>
      <c r="CZT52" s="3"/>
      <c r="CZU52" s="3"/>
      <c r="CZV52" s="3"/>
      <c r="CZW52" s="3"/>
      <c r="CZX52" s="3"/>
      <c r="CZY52" s="3"/>
      <c r="CZZ52" s="3"/>
      <c r="DAA52" s="3"/>
      <c r="DAB52" s="3"/>
      <c r="DAC52" s="3"/>
      <c r="DAD52" s="3"/>
      <c r="DAE52" s="3"/>
      <c r="DAF52" s="3"/>
      <c r="DAG52" s="3"/>
      <c r="DAH52" s="3"/>
      <c r="DAI52" s="3"/>
      <c r="DAJ52" s="3"/>
      <c r="DAK52" s="3"/>
      <c r="DAL52" s="3"/>
      <c r="DAM52" s="3"/>
      <c r="DAN52" s="3"/>
      <c r="DAO52" s="3"/>
      <c r="DAP52" s="3"/>
      <c r="DAQ52" s="3"/>
      <c r="DAR52" s="3"/>
      <c r="DAS52" s="3"/>
      <c r="DAT52" s="3"/>
      <c r="DAU52" s="3"/>
      <c r="DAV52" s="3"/>
      <c r="DAW52" s="3"/>
      <c r="DAX52" s="3"/>
      <c r="DAY52" s="3"/>
      <c r="DAZ52" s="3"/>
      <c r="DBA52" s="3"/>
      <c r="DBB52" s="3"/>
      <c r="DBC52" s="3"/>
      <c r="DBD52" s="3"/>
      <c r="DBE52" s="3"/>
      <c r="DBF52" s="3"/>
      <c r="DBG52" s="3"/>
      <c r="DBH52" s="3"/>
      <c r="DBI52" s="3"/>
      <c r="DBJ52" s="3"/>
      <c r="DBK52" s="3"/>
      <c r="DBL52" s="3"/>
      <c r="DBM52" s="3"/>
      <c r="DBN52" s="3"/>
      <c r="DBO52" s="3"/>
      <c r="DBP52" s="3"/>
      <c r="DBQ52" s="3"/>
      <c r="DBR52" s="3"/>
      <c r="DBS52" s="3"/>
      <c r="DBT52" s="3"/>
      <c r="DBU52" s="3"/>
    </row>
    <row r="53" spans="1:2777" s="128" customFormat="1" ht="12.75">
      <c r="A53" s="147">
        <v>4221</v>
      </c>
      <c r="B53" s="148" t="s">
        <v>164</v>
      </c>
      <c r="C53" s="136">
        <f t="shared" si="6"/>
        <v>43750</v>
      </c>
      <c r="D53" s="136"/>
      <c r="E53" s="149">
        <v>10000</v>
      </c>
      <c r="F53" s="136">
        <v>0</v>
      </c>
      <c r="G53" s="136"/>
      <c r="H53" s="137">
        <v>33750</v>
      </c>
      <c r="I53" s="136">
        <v>0</v>
      </c>
      <c r="J53" s="136">
        <v>0</v>
      </c>
      <c r="K53" s="136"/>
      <c r="L53" s="136">
        <f t="shared" si="15"/>
        <v>26000</v>
      </c>
      <c r="M53" s="136"/>
      <c r="N53" s="149">
        <v>26000</v>
      </c>
      <c r="O53" s="136">
        <v>0</v>
      </c>
      <c r="P53" s="136"/>
      <c r="Q53" s="137"/>
      <c r="R53" s="136">
        <v>0</v>
      </c>
      <c r="S53" s="136">
        <v>0</v>
      </c>
      <c r="T53" s="136"/>
      <c r="U53" s="136">
        <f t="shared" si="17"/>
        <v>26000</v>
      </c>
      <c r="V53" s="136"/>
      <c r="W53" s="149">
        <v>26000</v>
      </c>
      <c r="X53" s="136">
        <v>0</v>
      </c>
      <c r="Y53" s="136"/>
      <c r="Z53" s="137"/>
      <c r="AA53" s="136">
        <v>0</v>
      </c>
      <c r="AB53" s="136">
        <v>0</v>
      </c>
      <c r="AC53" s="136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  <c r="AMK53" s="3"/>
      <c r="AML53" s="3"/>
      <c r="AMM53" s="3"/>
      <c r="AMN53" s="3"/>
      <c r="AMO53" s="3"/>
      <c r="AMP53" s="3"/>
      <c r="AMQ53" s="3"/>
      <c r="AMR53" s="3"/>
      <c r="AMS53" s="3"/>
      <c r="AMT53" s="3"/>
      <c r="AMU53" s="3"/>
      <c r="AMV53" s="3"/>
      <c r="AMW53" s="3"/>
      <c r="AMX53" s="3"/>
      <c r="AMY53" s="3"/>
      <c r="AMZ53" s="3"/>
      <c r="ANA53" s="3"/>
      <c r="ANB53" s="3"/>
      <c r="ANC53" s="3"/>
      <c r="AND53" s="3"/>
      <c r="ANE53" s="3"/>
      <c r="ANF53" s="3"/>
      <c r="ANG53" s="3"/>
      <c r="ANH53" s="3"/>
      <c r="ANI53" s="3"/>
      <c r="ANJ53" s="3"/>
      <c r="ANK53" s="3"/>
      <c r="ANL53" s="3"/>
      <c r="ANM53" s="3"/>
      <c r="ANN53" s="3"/>
      <c r="ANO53" s="3"/>
      <c r="ANP53" s="3"/>
      <c r="ANQ53" s="3"/>
      <c r="ANR53" s="3"/>
      <c r="ANS53" s="3"/>
      <c r="ANT53" s="3"/>
      <c r="ANU53" s="3"/>
      <c r="ANV53" s="3"/>
      <c r="ANW53" s="3"/>
      <c r="ANX53" s="3"/>
      <c r="ANY53" s="3"/>
      <c r="ANZ53" s="3"/>
      <c r="AOA53" s="3"/>
      <c r="AOB53" s="3"/>
      <c r="AOC53" s="3"/>
      <c r="AOD53" s="3"/>
      <c r="AOE53" s="3"/>
      <c r="AOF53" s="3"/>
      <c r="AOG53" s="3"/>
      <c r="AOH53" s="3"/>
      <c r="AOI53" s="3"/>
      <c r="AOJ53" s="3"/>
      <c r="AOK53" s="3"/>
      <c r="AOL53" s="3"/>
      <c r="AOM53" s="3"/>
      <c r="AON53" s="3"/>
      <c r="AOO53" s="3"/>
      <c r="AOP53" s="3"/>
      <c r="AOQ53" s="3"/>
      <c r="AOR53" s="3"/>
      <c r="AOS53" s="3"/>
      <c r="AOT53" s="3"/>
      <c r="AOU53" s="3"/>
      <c r="AOV53" s="3"/>
      <c r="AOW53" s="3"/>
      <c r="AOX53" s="3"/>
      <c r="AOY53" s="3"/>
      <c r="AOZ53" s="3"/>
      <c r="APA53" s="3"/>
      <c r="APB53" s="3"/>
      <c r="APC53" s="3"/>
      <c r="APD53" s="3"/>
      <c r="APE53" s="3"/>
      <c r="APF53" s="3"/>
      <c r="APG53" s="3"/>
      <c r="APH53" s="3"/>
      <c r="API53" s="3"/>
      <c r="APJ53" s="3"/>
      <c r="APK53" s="3"/>
      <c r="APL53" s="3"/>
      <c r="APM53" s="3"/>
      <c r="APN53" s="3"/>
      <c r="APO53" s="3"/>
      <c r="APP53" s="3"/>
      <c r="APQ53" s="3"/>
      <c r="APR53" s="3"/>
      <c r="APS53" s="3"/>
      <c r="APT53" s="3"/>
      <c r="APU53" s="3"/>
      <c r="APV53" s="3"/>
      <c r="APW53" s="3"/>
      <c r="APX53" s="3"/>
      <c r="APY53" s="3"/>
      <c r="APZ53" s="3"/>
      <c r="AQA53" s="3"/>
      <c r="AQB53" s="3"/>
      <c r="AQC53" s="3"/>
      <c r="AQD53" s="3"/>
      <c r="AQE53" s="3"/>
      <c r="AQF53" s="3"/>
      <c r="AQG53" s="3"/>
      <c r="AQH53" s="3"/>
      <c r="AQI53" s="3"/>
      <c r="AQJ53" s="3"/>
      <c r="AQK53" s="3"/>
      <c r="AQL53" s="3"/>
      <c r="AQM53" s="3"/>
      <c r="AQN53" s="3"/>
      <c r="AQO53" s="3"/>
      <c r="AQP53" s="3"/>
      <c r="AQQ53" s="3"/>
      <c r="AQR53" s="3"/>
      <c r="AQS53" s="3"/>
      <c r="AQT53" s="3"/>
      <c r="AQU53" s="3"/>
      <c r="AQV53" s="3"/>
      <c r="AQW53" s="3"/>
      <c r="AQX53" s="3"/>
      <c r="AQY53" s="3"/>
      <c r="AQZ53" s="3"/>
      <c r="ARA53" s="3"/>
      <c r="ARB53" s="3"/>
      <c r="ARC53" s="3"/>
      <c r="ARD53" s="3"/>
      <c r="ARE53" s="3"/>
      <c r="ARF53" s="3"/>
      <c r="ARG53" s="3"/>
      <c r="ARH53" s="3"/>
      <c r="ARI53" s="3"/>
      <c r="ARJ53" s="3"/>
      <c r="ARK53" s="3"/>
      <c r="ARL53" s="3"/>
      <c r="ARM53" s="3"/>
      <c r="ARN53" s="3"/>
      <c r="ARO53" s="3"/>
      <c r="ARP53" s="3"/>
      <c r="ARQ53" s="3"/>
      <c r="ARR53" s="3"/>
      <c r="ARS53" s="3"/>
      <c r="ART53" s="3"/>
      <c r="ARU53" s="3"/>
      <c r="ARV53" s="3"/>
      <c r="ARW53" s="3"/>
      <c r="ARX53" s="3"/>
      <c r="ARY53" s="3"/>
      <c r="ARZ53" s="3"/>
      <c r="ASA53" s="3"/>
      <c r="ASB53" s="3"/>
      <c r="ASC53" s="3"/>
      <c r="ASD53" s="3"/>
      <c r="ASE53" s="3"/>
      <c r="ASF53" s="3"/>
      <c r="ASG53" s="3"/>
      <c r="ASH53" s="3"/>
      <c r="ASI53" s="3"/>
      <c r="ASJ53" s="3"/>
      <c r="ASK53" s="3"/>
      <c r="ASL53" s="3"/>
      <c r="ASM53" s="3"/>
      <c r="ASN53" s="3"/>
      <c r="ASO53" s="3"/>
      <c r="ASP53" s="3"/>
      <c r="ASQ53" s="3"/>
      <c r="ASR53" s="3"/>
      <c r="ASS53" s="3"/>
      <c r="AST53" s="3"/>
      <c r="ASU53" s="3"/>
      <c r="ASV53" s="3"/>
      <c r="ASW53" s="3"/>
      <c r="ASX53" s="3"/>
      <c r="ASY53" s="3"/>
      <c r="ASZ53" s="3"/>
      <c r="ATA53" s="3"/>
      <c r="ATB53" s="3"/>
      <c r="ATC53" s="3"/>
      <c r="ATD53" s="3"/>
      <c r="ATE53" s="3"/>
      <c r="ATF53" s="3"/>
      <c r="ATG53" s="3"/>
      <c r="ATH53" s="3"/>
      <c r="ATI53" s="3"/>
      <c r="ATJ53" s="3"/>
      <c r="ATK53" s="3"/>
      <c r="ATL53" s="3"/>
      <c r="ATM53" s="3"/>
      <c r="ATN53" s="3"/>
      <c r="ATO53" s="3"/>
      <c r="ATP53" s="3"/>
      <c r="ATQ53" s="3"/>
      <c r="ATR53" s="3"/>
      <c r="ATS53" s="3"/>
      <c r="ATT53" s="3"/>
      <c r="ATU53" s="3"/>
      <c r="ATV53" s="3"/>
      <c r="ATW53" s="3"/>
      <c r="ATX53" s="3"/>
      <c r="ATY53" s="3"/>
      <c r="ATZ53" s="3"/>
      <c r="AUA53" s="3"/>
      <c r="AUB53" s="3"/>
      <c r="AUC53" s="3"/>
      <c r="AUD53" s="3"/>
      <c r="AUE53" s="3"/>
      <c r="AUF53" s="3"/>
      <c r="AUG53" s="3"/>
      <c r="AUH53" s="3"/>
      <c r="AUI53" s="3"/>
      <c r="AUJ53" s="3"/>
      <c r="AUK53" s="3"/>
      <c r="AUL53" s="3"/>
      <c r="AUM53" s="3"/>
      <c r="AUN53" s="3"/>
      <c r="AUO53" s="3"/>
      <c r="AUP53" s="3"/>
      <c r="AUQ53" s="3"/>
      <c r="AUR53" s="3"/>
      <c r="AUS53" s="3"/>
      <c r="AUT53" s="3"/>
      <c r="AUU53" s="3"/>
      <c r="AUV53" s="3"/>
      <c r="AUW53" s="3"/>
      <c r="AUX53" s="3"/>
      <c r="AUY53" s="3"/>
      <c r="AUZ53" s="3"/>
      <c r="AVA53" s="3"/>
      <c r="AVB53" s="3"/>
      <c r="AVC53" s="3"/>
      <c r="AVD53" s="3"/>
      <c r="AVE53" s="3"/>
      <c r="AVF53" s="3"/>
      <c r="AVG53" s="3"/>
      <c r="AVH53" s="3"/>
      <c r="AVI53" s="3"/>
      <c r="AVJ53" s="3"/>
      <c r="AVK53" s="3"/>
      <c r="AVL53" s="3"/>
      <c r="AVM53" s="3"/>
      <c r="AVN53" s="3"/>
      <c r="AVO53" s="3"/>
      <c r="AVP53" s="3"/>
      <c r="AVQ53" s="3"/>
      <c r="AVR53" s="3"/>
      <c r="AVS53" s="3"/>
      <c r="AVT53" s="3"/>
      <c r="AVU53" s="3"/>
      <c r="AVV53" s="3"/>
      <c r="AVW53" s="3"/>
      <c r="AVX53" s="3"/>
      <c r="AVY53" s="3"/>
      <c r="AVZ53" s="3"/>
      <c r="AWA53" s="3"/>
      <c r="AWB53" s="3"/>
      <c r="AWC53" s="3"/>
      <c r="AWD53" s="3"/>
      <c r="AWE53" s="3"/>
      <c r="AWF53" s="3"/>
      <c r="AWG53" s="3"/>
      <c r="AWH53" s="3"/>
      <c r="AWI53" s="3"/>
      <c r="AWJ53" s="3"/>
      <c r="AWK53" s="3"/>
      <c r="AWL53" s="3"/>
      <c r="AWM53" s="3"/>
      <c r="AWN53" s="3"/>
      <c r="AWO53" s="3"/>
      <c r="AWP53" s="3"/>
      <c r="AWQ53" s="3"/>
      <c r="AWR53" s="3"/>
      <c r="AWS53" s="3"/>
      <c r="AWT53" s="3"/>
      <c r="AWU53" s="3"/>
      <c r="AWV53" s="3"/>
      <c r="AWW53" s="3"/>
      <c r="AWX53" s="3"/>
      <c r="AWY53" s="3"/>
      <c r="AWZ53" s="3"/>
      <c r="AXA53" s="3"/>
      <c r="AXB53" s="3"/>
      <c r="AXC53" s="3"/>
      <c r="AXD53" s="3"/>
      <c r="AXE53" s="3"/>
      <c r="AXF53" s="3"/>
      <c r="AXG53" s="3"/>
      <c r="AXH53" s="3"/>
      <c r="AXI53" s="3"/>
      <c r="AXJ53" s="3"/>
      <c r="AXK53" s="3"/>
      <c r="AXL53" s="3"/>
      <c r="AXM53" s="3"/>
      <c r="AXN53" s="3"/>
      <c r="AXO53" s="3"/>
      <c r="AXP53" s="3"/>
      <c r="AXQ53" s="3"/>
      <c r="AXR53" s="3"/>
      <c r="AXS53" s="3"/>
      <c r="AXT53" s="3"/>
      <c r="AXU53" s="3"/>
      <c r="AXV53" s="3"/>
      <c r="AXW53" s="3"/>
      <c r="AXX53" s="3"/>
      <c r="AXY53" s="3"/>
      <c r="AXZ53" s="3"/>
      <c r="AYA53" s="3"/>
      <c r="AYB53" s="3"/>
      <c r="AYC53" s="3"/>
      <c r="AYD53" s="3"/>
      <c r="AYE53" s="3"/>
      <c r="AYF53" s="3"/>
      <c r="AYG53" s="3"/>
      <c r="AYH53" s="3"/>
      <c r="AYI53" s="3"/>
      <c r="AYJ53" s="3"/>
      <c r="AYK53" s="3"/>
      <c r="AYL53" s="3"/>
      <c r="AYM53" s="3"/>
      <c r="AYN53" s="3"/>
      <c r="AYO53" s="3"/>
      <c r="AYP53" s="3"/>
      <c r="AYQ53" s="3"/>
      <c r="AYR53" s="3"/>
      <c r="AYS53" s="3"/>
      <c r="AYT53" s="3"/>
      <c r="AYU53" s="3"/>
      <c r="AYV53" s="3"/>
      <c r="AYW53" s="3"/>
      <c r="AYX53" s="3"/>
      <c r="AYY53" s="3"/>
      <c r="AYZ53" s="3"/>
      <c r="AZA53" s="3"/>
      <c r="AZB53" s="3"/>
      <c r="AZC53" s="3"/>
      <c r="AZD53" s="3"/>
      <c r="AZE53" s="3"/>
      <c r="AZF53" s="3"/>
      <c r="AZG53" s="3"/>
      <c r="AZH53" s="3"/>
      <c r="AZI53" s="3"/>
      <c r="AZJ53" s="3"/>
      <c r="AZK53" s="3"/>
      <c r="AZL53" s="3"/>
      <c r="AZM53" s="3"/>
      <c r="AZN53" s="3"/>
      <c r="AZO53" s="3"/>
      <c r="AZP53" s="3"/>
      <c r="AZQ53" s="3"/>
      <c r="AZR53" s="3"/>
      <c r="AZS53" s="3"/>
      <c r="AZT53" s="3"/>
      <c r="AZU53" s="3"/>
      <c r="AZV53" s="3"/>
      <c r="AZW53" s="3"/>
      <c r="AZX53" s="3"/>
      <c r="AZY53" s="3"/>
      <c r="AZZ53" s="3"/>
      <c r="BAA53" s="3"/>
      <c r="BAB53" s="3"/>
      <c r="BAC53" s="3"/>
      <c r="BAD53" s="3"/>
      <c r="BAE53" s="3"/>
      <c r="BAF53" s="3"/>
      <c r="BAG53" s="3"/>
      <c r="BAH53" s="3"/>
      <c r="BAI53" s="3"/>
      <c r="BAJ53" s="3"/>
      <c r="BAK53" s="3"/>
      <c r="BAL53" s="3"/>
      <c r="BAM53" s="3"/>
      <c r="BAN53" s="3"/>
      <c r="BAO53" s="3"/>
      <c r="BAP53" s="3"/>
      <c r="BAQ53" s="3"/>
      <c r="BAR53" s="3"/>
      <c r="BAS53" s="3"/>
      <c r="BAT53" s="3"/>
      <c r="BAU53" s="3"/>
      <c r="BAV53" s="3"/>
      <c r="BAW53" s="3"/>
      <c r="BAX53" s="3"/>
      <c r="BAY53" s="3"/>
      <c r="BAZ53" s="3"/>
      <c r="BBA53" s="3"/>
      <c r="BBB53" s="3"/>
      <c r="BBC53" s="3"/>
      <c r="BBD53" s="3"/>
      <c r="BBE53" s="3"/>
      <c r="BBF53" s="3"/>
      <c r="BBG53" s="3"/>
      <c r="BBH53" s="3"/>
      <c r="BBI53" s="3"/>
      <c r="BBJ53" s="3"/>
      <c r="BBK53" s="3"/>
      <c r="BBL53" s="3"/>
      <c r="BBM53" s="3"/>
      <c r="BBN53" s="3"/>
      <c r="BBO53" s="3"/>
      <c r="BBP53" s="3"/>
      <c r="BBQ53" s="3"/>
      <c r="BBR53" s="3"/>
      <c r="BBS53" s="3"/>
      <c r="BBT53" s="3"/>
      <c r="BBU53" s="3"/>
      <c r="BBV53" s="3"/>
      <c r="BBW53" s="3"/>
      <c r="BBX53" s="3"/>
      <c r="BBY53" s="3"/>
      <c r="BBZ53" s="3"/>
      <c r="BCA53" s="3"/>
      <c r="BCB53" s="3"/>
      <c r="BCC53" s="3"/>
      <c r="BCD53" s="3"/>
      <c r="BCE53" s="3"/>
      <c r="BCF53" s="3"/>
      <c r="BCG53" s="3"/>
      <c r="BCH53" s="3"/>
      <c r="BCI53" s="3"/>
      <c r="BCJ53" s="3"/>
      <c r="BCK53" s="3"/>
      <c r="BCL53" s="3"/>
      <c r="BCM53" s="3"/>
      <c r="BCN53" s="3"/>
      <c r="BCO53" s="3"/>
      <c r="BCP53" s="3"/>
      <c r="BCQ53" s="3"/>
      <c r="BCR53" s="3"/>
      <c r="BCS53" s="3"/>
      <c r="BCT53" s="3"/>
      <c r="BCU53" s="3"/>
      <c r="BCV53" s="3"/>
      <c r="BCW53" s="3"/>
      <c r="BCX53" s="3"/>
      <c r="BCY53" s="3"/>
      <c r="BCZ53" s="3"/>
      <c r="BDA53" s="3"/>
      <c r="BDB53" s="3"/>
      <c r="BDC53" s="3"/>
      <c r="BDD53" s="3"/>
      <c r="BDE53" s="3"/>
      <c r="BDF53" s="3"/>
      <c r="BDG53" s="3"/>
      <c r="BDH53" s="3"/>
      <c r="BDI53" s="3"/>
      <c r="BDJ53" s="3"/>
      <c r="BDK53" s="3"/>
      <c r="BDL53" s="3"/>
      <c r="BDM53" s="3"/>
      <c r="BDN53" s="3"/>
      <c r="BDO53" s="3"/>
      <c r="BDP53" s="3"/>
      <c r="BDQ53" s="3"/>
      <c r="BDR53" s="3"/>
      <c r="BDS53" s="3"/>
      <c r="BDT53" s="3"/>
      <c r="BDU53" s="3"/>
      <c r="BDV53" s="3"/>
      <c r="BDW53" s="3"/>
      <c r="BDX53" s="3"/>
      <c r="BDY53" s="3"/>
      <c r="BDZ53" s="3"/>
      <c r="BEA53" s="3"/>
      <c r="BEB53" s="3"/>
      <c r="BEC53" s="3"/>
      <c r="BED53" s="3"/>
      <c r="BEE53" s="3"/>
      <c r="BEF53" s="3"/>
      <c r="BEG53" s="3"/>
      <c r="BEH53" s="3"/>
      <c r="BEI53" s="3"/>
      <c r="BEJ53" s="3"/>
      <c r="BEK53" s="3"/>
      <c r="BEL53" s="3"/>
      <c r="BEM53" s="3"/>
      <c r="BEN53" s="3"/>
      <c r="BEO53" s="3"/>
      <c r="BEP53" s="3"/>
      <c r="BEQ53" s="3"/>
      <c r="BER53" s="3"/>
      <c r="BES53" s="3"/>
      <c r="BET53" s="3"/>
      <c r="BEU53" s="3"/>
      <c r="BEV53" s="3"/>
      <c r="BEW53" s="3"/>
      <c r="BEX53" s="3"/>
      <c r="BEY53" s="3"/>
      <c r="BEZ53" s="3"/>
      <c r="BFA53" s="3"/>
      <c r="BFB53" s="3"/>
      <c r="BFC53" s="3"/>
      <c r="BFD53" s="3"/>
      <c r="BFE53" s="3"/>
      <c r="BFF53" s="3"/>
      <c r="BFG53" s="3"/>
      <c r="BFH53" s="3"/>
      <c r="BFI53" s="3"/>
      <c r="BFJ53" s="3"/>
      <c r="BFK53" s="3"/>
      <c r="BFL53" s="3"/>
      <c r="BFM53" s="3"/>
      <c r="BFN53" s="3"/>
      <c r="BFO53" s="3"/>
      <c r="BFP53" s="3"/>
      <c r="BFQ53" s="3"/>
      <c r="BFR53" s="3"/>
      <c r="BFS53" s="3"/>
      <c r="BFT53" s="3"/>
      <c r="BFU53" s="3"/>
      <c r="BFV53" s="3"/>
      <c r="BFW53" s="3"/>
      <c r="BFX53" s="3"/>
      <c r="BFY53" s="3"/>
      <c r="BFZ53" s="3"/>
      <c r="BGA53" s="3"/>
      <c r="BGB53" s="3"/>
      <c r="BGC53" s="3"/>
      <c r="BGD53" s="3"/>
      <c r="BGE53" s="3"/>
      <c r="BGF53" s="3"/>
      <c r="BGG53" s="3"/>
      <c r="BGH53" s="3"/>
      <c r="BGI53" s="3"/>
      <c r="BGJ53" s="3"/>
      <c r="BGK53" s="3"/>
      <c r="BGL53" s="3"/>
      <c r="BGM53" s="3"/>
      <c r="BGN53" s="3"/>
      <c r="BGO53" s="3"/>
      <c r="BGP53" s="3"/>
      <c r="BGQ53" s="3"/>
      <c r="BGR53" s="3"/>
      <c r="BGS53" s="3"/>
      <c r="BGT53" s="3"/>
      <c r="BGU53" s="3"/>
      <c r="BGV53" s="3"/>
      <c r="BGW53" s="3"/>
      <c r="BGX53" s="3"/>
      <c r="BGY53" s="3"/>
      <c r="BGZ53" s="3"/>
      <c r="BHA53" s="3"/>
      <c r="BHB53" s="3"/>
      <c r="BHC53" s="3"/>
      <c r="BHD53" s="3"/>
      <c r="BHE53" s="3"/>
      <c r="BHF53" s="3"/>
      <c r="BHG53" s="3"/>
      <c r="BHH53" s="3"/>
      <c r="BHI53" s="3"/>
      <c r="BHJ53" s="3"/>
      <c r="BHK53" s="3"/>
      <c r="BHL53" s="3"/>
      <c r="BHM53" s="3"/>
      <c r="BHN53" s="3"/>
      <c r="BHO53" s="3"/>
      <c r="BHP53" s="3"/>
      <c r="BHQ53" s="3"/>
      <c r="BHR53" s="3"/>
      <c r="BHS53" s="3"/>
      <c r="BHT53" s="3"/>
      <c r="BHU53" s="3"/>
      <c r="BHV53" s="3"/>
      <c r="BHW53" s="3"/>
      <c r="BHX53" s="3"/>
      <c r="BHY53" s="3"/>
      <c r="BHZ53" s="3"/>
      <c r="BIA53" s="3"/>
      <c r="BIB53" s="3"/>
      <c r="BIC53" s="3"/>
      <c r="BID53" s="3"/>
      <c r="BIE53" s="3"/>
      <c r="BIF53" s="3"/>
      <c r="BIG53" s="3"/>
      <c r="BIH53" s="3"/>
      <c r="BII53" s="3"/>
      <c r="BIJ53" s="3"/>
      <c r="BIK53" s="3"/>
      <c r="BIL53" s="3"/>
      <c r="BIM53" s="3"/>
      <c r="BIN53" s="3"/>
      <c r="BIO53" s="3"/>
      <c r="BIP53" s="3"/>
      <c r="BIQ53" s="3"/>
      <c r="BIR53" s="3"/>
      <c r="BIS53" s="3"/>
      <c r="BIT53" s="3"/>
      <c r="BIU53" s="3"/>
      <c r="BIV53" s="3"/>
      <c r="BIW53" s="3"/>
      <c r="BIX53" s="3"/>
      <c r="BIY53" s="3"/>
      <c r="BIZ53" s="3"/>
      <c r="BJA53" s="3"/>
      <c r="BJB53" s="3"/>
      <c r="BJC53" s="3"/>
      <c r="BJD53" s="3"/>
      <c r="BJE53" s="3"/>
      <c r="BJF53" s="3"/>
      <c r="BJG53" s="3"/>
      <c r="BJH53" s="3"/>
      <c r="BJI53" s="3"/>
      <c r="BJJ53" s="3"/>
      <c r="BJK53" s="3"/>
      <c r="BJL53" s="3"/>
      <c r="BJM53" s="3"/>
      <c r="BJN53" s="3"/>
      <c r="BJO53" s="3"/>
      <c r="BJP53" s="3"/>
      <c r="BJQ53" s="3"/>
      <c r="BJR53" s="3"/>
      <c r="BJS53" s="3"/>
      <c r="BJT53" s="3"/>
      <c r="BJU53" s="3"/>
      <c r="BJV53" s="3"/>
      <c r="BJW53" s="3"/>
      <c r="BJX53" s="3"/>
      <c r="BJY53" s="3"/>
      <c r="BJZ53" s="3"/>
      <c r="BKA53" s="3"/>
      <c r="BKB53" s="3"/>
      <c r="BKC53" s="3"/>
      <c r="BKD53" s="3"/>
      <c r="BKE53" s="3"/>
      <c r="BKF53" s="3"/>
      <c r="BKG53" s="3"/>
      <c r="BKH53" s="3"/>
      <c r="BKI53" s="3"/>
      <c r="BKJ53" s="3"/>
      <c r="BKK53" s="3"/>
      <c r="BKL53" s="3"/>
      <c r="BKM53" s="3"/>
      <c r="BKN53" s="3"/>
      <c r="BKO53" s="3"/>
      <c r="BKP53" s="3"/>
      <c r="BKQ53" s="3"/>
      <c r="BKR53" s="3"/>
      <c r="BKS53" s="3"/>
      <c r="BKT53" s="3"/>
      <c r="BKU53" s="3"/>
      <c r="BKV53" s="3"/>
      <c r="BKW53" s="3"/>
      <c r="BKX53" s="3"/>
      <c r="BKY53" s="3"/>
      <c r="BKZ53" s="3"/>
      <c r="BLA53" s="3"/>
      <c r="BLB53" s="3"/>
      <c r="BLC53" s="3"/>
      <c r="BLD53" s="3"/>
      <c r="BLE53" s="3"/>
      <c r="BLF53" s="3"/>
      <c r="BLG53" s="3"/>
      <c r="BLH53" s="3"/>
      <c r="BLI53" s="3"/>
      <c r="BLJ53" s="3"/>
      <c r="BLK53" s="3"/>
      <c r="BLL53" s="3"/>
      <c r="BLM53" s="3"/>
      <c r="BLN53" s="3"/>
      <c r="BLO53" s="3"/>
      <c r="BLP53" s="3"/>
      <c r="BLQ53" s="3"/>
      <c r="BLR53" s="3"/>
      <c r="BLS53" s="3"/>
      <c r="BLT53" s="3"/>
      <c r="BLU53" s="3"/>
      <c r="BLV53" s="3"/>
      <c r="BLW53" s="3"/>
      <c r="BLX53" s="3"/>
      <c r="BLY53" s="3"/>
      <c r="BLZ53" s="3"/>
      <c r="BMA53" s="3"/>
      <c r="BMB53" s="3"/>
      <c r="BMC53" s="3"/>
      <c r="BMD53" s="3"/>
      <c r="BME53" s="3"/>
      <c r="BMF53" s="3"/>
      <c r="BMG53" s="3"/>
      <c r="BMH53" s="3"/>
      <c r="BMI53" s="3"/>
      <c r="BMJ53" s="3"/>
      <c r="BMK53" s="3"/>
      <c r="BML53" s="3"/>
      <c r="BMM53" s="3"/>
      <c r="BMN53" s="3"/>
      <c r="BMO53" s="3"/>
      <c r="BMP53" s="3"/>
      <c r="BMQ53" s="3"/>
      <c r="BMR53" s="3"/>
      <c r="BMS53" s="3"/>
      <c r="BMT53" s="3"/>
      <c r="BMU53" s="3"/>
      <c r="BMV53" s="3"/>
      <c r="BMW53" s="3"/>
      <c r="BMX53" s="3"/>
      <c r="BMY53" s="3"/>
      <c r="BMZ53" s="3"/>
      <c r="BNA53" s="3"/>
      <c r="BNB53" s="3"/>
      <c r="BNC53" s="3"/>
      <c r="BND53" s="3"/>
      <c r="BNE53" s="3"/>
      <c r="BNF53" s="3"/>
      <c r="BNG53" s="3"/>
      <c r="BNH53" s="3"/>
      <c r="BNI53" s="3"/>
      <c r="BNJ53" s="3"/>
      <c r="BNK53" s="3"/>
      <c r="BNL53" s="3"/>
      <c r="BNM53" s="3"/>
      <c r="BNN53" s="3"/>
      <c r="BNO53" s="3"/>
      <c r="BNP53" s="3"/>
      <c r="BNQ53" s="3"/>
      <c r="BNR53" s="3"/>
      <c r="BNS53" s="3"/>
      <c r="BNT53" s="3"/>
      <c r="BNU53" s="3"/>
      <c r="BNV53" s="3"/>
      <c r="BNW53" s="3"/>
      <c r="BNX53" s="3"/>
      <c r="BNY53" s="3"/>
      <c r="BNZ53" s="3"/>
      <c r="BOA53" s="3"/>
      <c r="BOB53" s="3"/>
      <c r="BOC53" s="3"/>
      <c r="BOD53" s="3"/>
      <c r="BOE53" s="3"/>
      <c r="BOF53" s="3"/>
      <c r="BOG53" s="3"/>
      <c r="BOH53" s="3"/>
      <c r="BOI53" s="3"/>
      <c r="BOJ53" s="3"/>
      <c r="BOK53" s="3"/>
      <c r="BOL53" s="3"/>
      <c r="BOM53" s="3"/>
      <c r="BON53" s="3"/>
      <c r="BOO53" s="3"/>
      <c r="BOP53" s="3"/>
      <c r="BOQ53" s="3"/>
      <c r="BOR53" s="3"/>
      <c r="BOS53" s="3"/>
      <c r="BOT53" s="3"/>
      <c r="BOU53" s="3"/>
      <c r="BOV53" s="3"/>
      <c r="BOW53" s="3"/>
      <c r="BOX53" s="3"/>
      <c r="BOY53" s="3"/>
      <c r="BOZ53" s="3"/>
      <c r="BPA53" s="3"/>
      <c r="BPB53" s="3"/>
      <c r="BPC53" s="3"/>
      <c r="BPD53" s="3"/>
      <c r="BPE53" s="3"/>
      <c r="BPF53" s="3"/>
      <c r="BPG53" s="3"/>
      <c r="BPH53" s="3"/>
      <c r="BPI53" s="3"/>
      <c r="BPJ53" s="3"/>
      <c r="BPK53" s="3"/>
      <c r="BPL53" s="3"/>
      <c r="BPM53" s="3"/>
      <c r="BPN53" s="3"/>
      <c r="BPO53" s="3"/>
      <c r="BPP53" s="3"/>
      <c r="BPQ53" s="3"/>
      <c r="BPR53" s="3"/>
      <c r="BPS53" s="3"/>
      <c r="BPT53" s="3"/>
      <c r="BPU53" s="3"/>
      <c r="BPV53" s="3"/>
      <c r="BPW53" s="3"/>
      <c r="BPX53" s="3"/>
      <c r="BPY53" s="3"/>
      <c r="BPZ53" s="3"/>
      <c r="BQA53" s="3"/>
      <c r="BQB53" s="3"/>
      <c r="BQC53" s="3"/>
      <c r="BQD53" s="3"/>
      <c r="BQE53" s="3"/>
      <c r="BQF53" s="3"/>
      <c r="BQG53" s="3"/>
      <c r="BQH53" s="3"/>
      <c r="BQI53" s="3"/>
      <c r="BQJ53" s="3"/>
      <c r="BQK53" s="3"/>
      <c r="BQL53" s="3"/>
      <c r="BQM53" s="3"/>
      <c r="BQN53" s="3"/>
      <c r="BQO53" s="3"/>
      <c r="BQP53" s="3"/>
      <c r="BQQ53" s="3"/>
      <c r="BQR53" s="3"/>
      <c r="BQS53" s="3"/>
      <c r="BQT53" s="3"/>
      <c r="BQU53" s="3"/>
      <c r="BQV53" s="3"/>
      <c r="BQW53" s="3"/>
      <c r="BQX53" s="3"/>
      <c r="BQY53" s="3"/>
      <c r="BQZ53" s="3"/>
      <c r="BRA53" s="3"/>
      <c r="BRB53" s="3"/>
      <c r="BRC53" s="3"/>
      <c r="BRD53" s="3"/>
      <c r="BRE53" s="3"/>
      <c r="BRF53" s="3"/>
      <c r="BRG53" s="3"/>
      <c r="BRH53" s="3"/>
      <c r="BRI53" s="3"/>
      <c r="BRJ53" s="3"/>
      <c r="BRK53" s="3"/>
      <c r="BRL53" s="3"/>
      <c r="BRM53" s="3"/>
      <c r="BRN53" s="3"/>
      <c r="BRO53" s="3"/>
      <c r="BRP53" s="3"/>
      <c r="BRQ53" s="3"/>
      <c r="BRR53" s="3"/>
      <c r="BRS53" s="3"/>
      <c r="BRT53" s="3"/>
      <c r="BRU53" s="3"/>
      <c r="BRV53" s="3"/>
      <c r="BRW53" s="3"/>
      <c r="BRX53" s="3"/>
      <c r="BRY53" s="3"/>
      <c r="BRZ53" s="3"/>
      <c r="BSA53" s="3"/>
      <c r="BSB53" s="3"/>
      <c r="BSC53" s="3"/>
      <c r="BSD53" s="3"/>
      <c r="BSE53" s="3"/>
      <c r="BSF53" s="3"/>
      <c r="BSG53" s="3"/>
      <c r="BSH53" s="3"/>
      <c r="BSI53" s="3"/>
      <c r="BSJ53" s="3"/>
      <c r="BSK53" s="3"/>
      <c r="BSL53" s="3"/>
      <c r="BSM53" s="3"/>
      <c r="BSN53" s="3"/>
      <c r="BSO53" s="3"/>
      <c r="BSP53" s="3"/>
      <c r="BSQ53" s="3"/>
      <c r="BSR53" s="3"/>
      <c r="BSS53" s="3"/>
      <c r="BST53" s="3"/>
      <c r="BSU53" s="3"/>
      <c r="BSV53" s="3"/>
      <c r="BSW53" s="3"/>
      <c r="BSX53" s="3"/>
      <c r="BSY53" s="3"/>
      <c r="BSZ53" s="3"/>
      <c r="BTA53" s="3"/>
      <c r="BTB53" s="3"/>
      <c r="BTC53" s="3"/>
      <c r="BTD53" s="3"/>
      <c r="BTE53" s="3"/>
      <c r="BTF53" s="3"/>
      <c r="BTG53" s="3"/>
      <c r="BTH53" s="3"/>
      <c r="BTI53" s="3"/>
      <c r="BTJ53" s="3"/>
      <c r="BTK53" s="3"/>
      <c r="BTL53" s="3"/>
      <c r="BTM53" s="3"/>
      <c r="BTN53" s="3"/>
      <c r="BTO53" s="3"/>
      <c r="BTP53" s="3"/>
      <c r="BTQ53" s="3"/>
      <c r="BTR53" s="3"/>
      <c r="BTS53" s="3"/>
      <c r="BTT53" s="3"/>
      <c r="BTU53" s="3"/>
      <c r="BTV53" s="3"/>
      <c r="BTW53" s="3"/>
      <c r="BTX53" s="3"/>
      <c r="BTY53" s="3"/>
      <c r="BTZ53" s="3"/>
      <c r="BUA53" s="3"/>
      <c r="BUB53" s="3"/>
      <c r="BUC53" s="3"/>
      <c r="BUD53" s="3"/>
      <c r="BUE53" s="3"/>
      <c r="BUF53" s="3"/>
      <c r="BUG53" s="3"/>
      <c r="BUH53" s="3"/>
      <c r="BUI53" s="3"/>
      <c r="BUJ53" s="3"/>
      <c r="BUK53" s="3"/>
      <c r="BUL53" s="3"/>
      <c r="BUM53" s="3"/>
      <c r="BUN53" s="3"/>
      <c r="BUO53" s="3"/>
      <c r="BUP53" s="3"/>
      <c r="BUQ53" s="3"/>
      <c r="BUR53" s="3"/>
      <c r="BUS53" s="3"/>
      <c r="BUT53" s="3"/>
      <c r="BUU53" s="3"/>
      <c r="BUV53" s="3"/>
      <c r="BUW53" s="3"/>
      <c r="BUX53" s="3"/>
      <c r="BUY53" s="3"/>
      <c r="BUZ53" s="3"/>
      <c r="BVA53" s="3"/>
      <c r="BVB53" s="3"/>
      <c r="BVC53" s="3"/>
      <c r="BVD53" s="3"/>
      <c r="BVE53" s="3"/>
      <c r="BVF53" s="3"/>
      <c r="BVG53" s="3"/>
      <c r="BVH53" s="3"/>
      <c r="BVI53" s="3"/>
      <c r="BVJ53" s="3"/>
      <c r="BVK53" s="3"/>
      <c r="BVL53" s="3"/>
      <c r="BVM53" s="3"/>
      <c r="BVN53" s="3"/>
      <c r="BVO53" s="3"/>
      <c r="BVP53" s="3"/>
      <c r="BVQ53" s="3"/>
      <c r="BVR53" s="3"/>
      <c r="BVS53" s="3"/>
      <c r="BVT53" s="3"/>
      <c r="BVU53" s="3"/>
      <c r="BVV53" s="3"/>
      <c r="BVW53" s="3"/>
      <c r="BVX53" s="3"/>
      <c r="BVY53" s="3"/>
      <c r="BVZ53" s="3"/>
      <c r="BWA53" s="3"/>
      <c r="BWB53" s="3"/>
      <c r="BWC53" s="3"/>
      <c r="BWD53" s="3"/>
      <c r="BWE53" s="3"/>
      <c r="BWF53" s="3"/>
      <c r="BWG53" s="3"/>
      <c r="BWH53" s="3"/>
      <c r="BWI53" s="3"/>
      <c r="BWJ53" s="3"/>
      <c r="BWK53" s="3"/>
      <c r="BWL53" s="3"/>
      <c r="BWM53" s="3"/>
      <c r="BWN53" s="3"/>
      <c r="BWO53" s="3"/>
      <c r="BWP53" s="3"/>
      <c r="BWQ53" s="3"/>
      <c r="BWR53" s="3"/>
      <c r="BWS53" s="3"/>
      <c r="BWT53" s="3"/>
      <c r="BWU53" s="3"/>
      <c r="BWV53" s="3"/>
      <c r="BWW53" s="3"/>
      <c r="BWX53" s="3"/>
      <c r="BWY53" s="3"/>
      <c r="BWZ53" s="3"/>
      <c r="BXA53" s="3"/>
      <c r="BXB53" s="3"/>
      <c r="BXC53" s="3"/>
      <c r="BXD53" s="3"/>
      <c r="BXE53" s="3"/>
      <c r="BXF53" s="3"/>
      <c r="BXG53" s="3"/>
      <c r="BXH53" s="3"/>
      <c r="BXI53" s="3"/>
      <c r="BXJ53" s="3"/>
      <c r="BXK53" s="3"/>
      <c r="BXL53" s="3"/>
      <c r="BXM53" s="3"/>
      <c r="BXN53" s="3"/>
      <c r="BXO53" s="3"/>
      <c r="BXP53" s="3"/>
      <c r="BXQ53" s="3"/>
      <c r="BXR53" s="3"/>
      <c r="BXS53" s="3"/>
      <c r="BXT53" s="3"/>
      <c r="BXU53" s="3"/>
      <c r="BXV53" s="3"/>
      <c r="BXW53" s="3"/>
      <c r="BXX53" s="3"/>
      <c r="BXY53" s="3"/>
      <c r="BXZ53" s="3"/>
      <c r="BYA53" s="3"/>
      <c r="BYB53" s="3"/>
      <c r="BYC53" s="3"/>
      <c r="BYD53" s="3"/>
      <c r="BYE53" s="3"/>
      <c r="BYF53" s="3"/>
      <c r="BYG53" s="3"/>
      <c r="BYH53" s="3"/>
      <c r="BYI53" s="3"/>
      <c r="BYJ53" s="3"/>
      <c r="BYK53" s="3"/>
      <c r="BYL53" s="3"/>
      <c r="BYM53" s="3"/>
      <c r="BYN53" s="3"/>
      <c r="BYO53" s="3"/>
      <c r="BYP53" s="3"/>
      <c r="BYQ53" s="3"/>
      <c r="BYR53" s="3"/>
      <c r="BYS53" s="3"/>
      <c r="BYT53" s="3"/>
      <c r="BYU53" s="3"/>
      <c r="BYV53" s="3"/>
      <c r="BYW53" s="3"/>
      <c r="BYX53" s="3"/>
      <c r="BYY53" s="3"/>
      <c r="BYZ53" s="3"/>
      <c r="BZA53" s="3"/>
      <c r="BZB53" s="3"/>
      <c r="BZC53" s="3"/>
      <c r="BZD53" s="3"/>
      <c r="BZE53" s="3"/>
      <c r="BZF53" s="3"/>
      <c r="BZG53" s="3"/>
      <c r="BZH53" s="3"/>
      <c r="BZI53" s="3"/>
      <c r="BZJ53" s="3"/>
      <c r="BZK53" s="3"/>
      <c r="BZL53" s="3"/>
      <c r="BZM53" s="3"/>
      <c r="BZN53" s="3"/>
      <c r="BZO53" s="3"/>
      <c r="BZP53" s="3"/>
      <c r="BZQ53" s="3"/>
      <c r="BZR53" s="3"/>
      <c r="BZS53" s="3"/>
      <c r="BZT53" s="3"/>
      <c r="BZU53" s="3"/>
      <c r="BZV53" s="3"/>
      <c r="BZW53" s="3"/>
      <c r="BZX53" s="3"/>
      <c r="BZY53" s="3"/>
      <c r="BZZ53" s="3"/>
      <c r="CAA53" s="3"/>
      <c r="CAB53" s="3"/>
      <c r="CAC53" s="3"/>
      <c r="CAD53" s="3"/>
      <c r="CAE53" s="3"/>
      <c r="CAF53" s="3"/>
      <c r="CAG53" s="3"/>
      <c r="CAH53" s="3"/>
      <c r="CAI53" s="3"/>
      <c r="CAJ53" s="3"/>
      <c r="CAK53" s="3"/>
      <c r="CAL53" s="3"/>
      <c r="CAM53" s="3"/>
      <c r="CAN53" s="3"/>
      <c r="CAO53" s="3"/>
      <c r="CAP53" s="3"/>
      <c r="CAQ53" s="3"/>
      <c r="CAR53" s="3"/>
      <c r="CAS53" s="3"/>
      <c r="CAT53" s="3"/>
      <c r="CAU53" s="3"/>
      <c r="CAV53" s="3"/>
      <c r="CAW53" s="3"/>
      <c r="CAX53" s="3"/>
      <c r="CAY53" s="3"/>
      <c r="CAZ53" s="3"/>
      <c r="CBA53" s="3"/>
      <c r="CBB53" s="3"/>
      <c r="CBC53" s="3"/>
      <c r="CBD53" s="3"/>
      <c r="CBE53" s="3"/>
      <c r="CBF53" s="3"/>
      <c r="CBG53" s="3"/>
      <c r="CBH53" s="3"/>
      <c r="CBI53" s="3"/>
      <c r="CBJ53" s="3"/>
      <c r="CBK53" s="3"/>
      <c r="CBL53" s="3"/>
      <c r="CBM53" s="3"/>
      <c r="CBN53" s="3"/>
      <c r="CBO53" s="3"/>
      <c r="CBP53" s="3"/>
      <c r="CBQ53" s="3"/>
      <c r="CBR53" s="3"/>
      <c r="CBS53" s="3"/>
      <c r="CBT53" s="3"/>
      <c r="CBU53" s="3"/>
      <c r="CBV53" s="3"/>
      <c r="CBW53" s="3"/>
      <c r="CBX53" s="3"/>
      <c r="CBY53" s="3"/>
      <c r="CBZ53" s="3"/>
      <c r="CCA53" s="3"/>
      <c r="CCB53" s="3"/>
      <c r="CCC53" s="3"/>
      <c r="CCD53" s="3"/>
      <c r="CCE53" s="3"/>
      <c r="CCF53" s="3"/>
      <c r="CCG53" s="3"/>
      <c r="CCH53" s="3"/>
      <c r="CCI53" s="3"/>
      <c r="CCJ53" s="3"/>
      <c r="CCK53" s="3"/>
      <c r="CCL53" s="3"/>
      <c r="CCM53" s="3"/>
      <c r="CCN53" s="3"/>
      <c r="CCO53" s="3"/>
      <c r="CCP53" s="3"/>
      <c r="CCQ53" s="3"/>
      <c r="CCR53" s="3"/>
      <c r="CCS53" s="3"/>
      <c r="CCT53" s="3"/>
      <c r="CCU53" s="3"/>
      <c r="CCV53" s="3"/>
      <c r="CCW53" s="3"/>
      <c r="CCX53" s="3"/>
      <c r="CCY53" s="3"/>
      <c r="CCZ53" s="3"/>
      <c r="CDA53" s="3"/>
      <c r="CDB53" s="3"/>
      <c r="CDC53" s="3"/>
      <c r="CDD53" s="3"/>
      <c r="CDE53" s="3"/>
      <c r="CDF53" s="3"/>
      <c r="CDG53" s="3"/>
      <c r="CDH53" s="3"/>
      <c r="CDI53" s="3"/>
      <c r="CDJ53" s="3"/>
      <c r="CDK53" s="3"/>
      <c r="CDL53" s="3"/>
      <c r="CDM53" s="3"/>
      <c r="CDN53" s="3"/>
      <c r="CDO53" s="3"/>
      <c r="CDP53" s="3"/>
      <c r="CDQ53" s="3"/>
      <c r="CDR53" s="3"/>
      <c r="CDS53" s="3"/>
      <c r="CDT53" s="3"/>
      <c r="CDU53" s="3"/>
      <c r="CDV53" s="3"/>
      <c r="CDW53" s="3"/>
      <c r="CDX53" s="3"/>
      <c r="CDY53" s="3"/>
      <c r="CDZ53" s="3"/>
      <c r="CEA53" s="3"/>
      <c r="CEB53" s="3"/>
      <c r="CEC53" s="3"/>
      <c r="CED53" s="3"/>
      <c r="CEE53" s="3"/>
      <c r="CEF53" s="3"/>
      <c r="CEG53" s="3"/>
      <c r="CEH53" s="3"/>
      <c r="CEI53" s="3"/>
      <c r="CEJ53" s="3"/>
      <c r="CEK53" s="3"/>
      <c r="CEL53" s="3"/>
      <c r="CEM53" s="3"/>
      <c r="CEN53" s="3"/>
      <c r="CEO53" s="3"/>
      <c r="CEP53" s="3"/>
      <c r="CEQ53" s="3"/>
      <c r="CER53" s="3"/>
      <c r="CES53" s="3"/>
      <c r="CET53" s="3"/>
      <c r="CEU53" s="3"/>
      <c r="CEV53" s="3"/>
      <c r="CEW53" s="3"/>
      <c r="CEX53" s="3"/>
      <c r="CEY53" s="3"/>
      <c r="CEZ53" s="3"/>
      <c r="CFA53" s="3"/>
      <c r="CFB53" s="3"/>
      <c r="CFC53" s="3"/>
      <c r="CFD53" s="3"/>
      <c r="CFE53" s="3"/>
      <c r="CFF53" s="3"/>
      <c r="CFG53" s="3"/>
      <c r="CFH53" s="3"/>
      <c r="CFI53" s="3"/>
      <c r="CFJ53" s="3"/>
      <c r="CFK53" s="3"/>
      <c r="CFL53" s="3"/>
      <c r="CFM53" s="3"/>
      <c r="CFN53" s="3"/>
      <c r="CFO53" s="3"/>
      <c r="CFP53" s="3"/>
      <c r="CFQ53" s="3"/>
      <c r="CFR53" s="3"/>
      <c r="CFS53" s="3"/>
      <c r="CFT53" s="3"/>
      <c r="CFU53" s="3"/>
      <c r="CFV53" s="3"/>
      <c r="CFW53" s="3"/>
      <c r="CFX53" s="3"/>
      <c r="CFY53" s="3"/>
      <c r="CFZ53" s="3"/>
      <c r="CGA53" s="3"/>
      <c r="CGB53" s="3"/>
      <c r="CGC53" s="3"/>
      <c r="CGD53" s="3"/>
      <c r="CGE53" s="3"/>
      <c r="CGF53" s="3"/>
      <c r="CGG53" s="3"/>
      <c r="CGH53" s="3"/>
      <c r="CGI53" s="3"/>
      <c r="CGJ53" s="3"/>
      <c r="CGK53" s="3"/>
      <c r="CGL53" s="3"/>
      <c r="CGM53" s="3"/>
      <c r="CGN53" s="3"/>
      <c r="CGO53" s="3"/>
      <c r="CGP53" s="3"/>
      <c r="CGQ53" s="3"/>
      <c r="CGR53" s="3"/>
      <c r="CGS53" s="3"/>
      <c r="CGT53" s="3"/>
      <c r="CGU53" s="3"/>
      <c r="CGV53" s="3"/>
      <c r="CGW53" s="3"/>
      <c r="CGX53" s="3"/>
      <c r="CGY53" s="3"/>
      <c r="CGZ53" s="3"/>
      <c r="CHA53" s="3"/>
      <c r="CHB53" s="3"/>
      <c r="CHC53" s="3"/>
      <c r="CHD53" s="3"/>
      <c r="CHE53" s="3"/>
      <c r="CHF53" s="3"/>
      <c r="CHG53" s="3"/>
      <c r="CHH53" s="3"/>
      <c r="CHI53" s="3"/>
      <c r="CHJ53" s="3"/>
      <c r="CHK53" s="3"/>
      <c r="CHL53" s="3"/>
      <c r="CHM53" s="3"/>
      <c r="CHN53" s="3"/>
      <c r="CHO53" s="3"/>
      <c r="CHP53" s="3"/>
      <c r="CHQ53" s="3"/>
      <c r="CHR53" s="3"/>
      <c r="CHS53" s="3"/>
      <c r="CHT53" s="3"/>
      <c r="CHU53" s="3"/>
      <c r="CHV53" s="3"/>
      <c r="CHW53" s="3"/>
      <c r="CHX53" s="3"/>
      <c r="CHY53" s="3"/>
      <c r="CHZ53" s="3"/>
      <c r="CIA53" s="3"/>
      <c r="CIB53" s="3"/>
      <c r="CIC53" s="3"/>
      <c r="CID53" s="3"/>
      <c r="CIE53" s="3"/>
      <c r="CIF53" s="3"/>
      <c r="CIG53" s="3"/>
      <c r="CIH53" s="3"/>
      <c r="CII53" s="3"/>
      <c r="CIJ53" s="3"/>
      <c r="CIK53" s="3"/>
      <c r="CIL53" s="3"/>
      <c r="CIM53" s="3"/>
      <c r="CIN53" s="3"/>
      <c r="CIO53" s="3"/>
      <c r="CIP53" s="3"/>
      <c r="CIQ53" s="3"/>
      <c r="CIR53" s="3"/>
      <c r="CIS53" s="3"/>
      <c r="CIT53" s="3"/>
      <c r="CIU53" s="3"/>
      <c r="CIV53" s="3"/>
      <c r="CIW53" s="3"/>
      <c r="CIX53" s="3"/>
      <c r="CIY53" s="3"/>
      <c r="CIZ53" s="3"/>
      <c r="CJA53" s="3"/>
      <c r="CJB53" s="3"/>
      <c r="CJC53" s="3"/>
      <c r="CJD53" s="3"/>
      <c r="CJE53" s="3"/>
      <c r="CJF53" s="3"/>
      <c r="CJG53" s="3"/>
      <c r="CJH53" s="3"/>
      <c r="CJI53" s="3"/>
      <c r="CJJ53" s="3"/>
      <c r="CJK53" s="3"/>
      <c r="CJL53" s="3"/>
      <c r="CJM53" s="3"/>
      <c r="CJN53" s="3"/>
      <c r="CJO53" s="3"/>
      <c r="CJP53" s="3"/>
      <c r="CJQ53" s="3"/>
      <c r="CJR53" s="3"/>
      <c r="CJS53" s="3"/>
      <c r="CJT53" s="3"/>
      <c r="CJU53" s="3"/>
      <c r="CJV53" s="3"/>
      <c r="CJW53" s="3"/>
      <c r="CJX53" s="3"/>
      <c r="CJY53" s="3"/>
      <c r="CJZ53" s="3"/>
      <c r="CKA53" s="3"/>
      <c r="CKB53" s="3"/>
      <c r="CKC53" s="3"/>
      <c r="CKD53" s="3"/>
      <c r="CKE53" s="3"/>
      <c r="CKF53" s="3"/>
      <c r="CKG53" s="3"/>
      <c r="CKH53" s="3"/>
      <c r="CKI53" s="3"/>
      <c r="CKJ53" s="3"/>
      <c r="CKK53" s="3"/>
      <c r="CKL53" s="3"/>
      <c r="CKM53" s="3"/>
      <c r="CKN53" s="3"/>
      <c r="CKO53" s="3"/>
      <c r="CKP53" s="3"/>
      <c r="CKQ53" s="3"/>
      <c r="CKR53" s="3"/>
      <c r="CKS53" s="3"/>
      <c r="CKT53" s="3"/>
      <c r="CKU53" s="3"/>
      <c r="CKV53" s="3"/>
      <c r="CKW53" s="3"/>
      <c r="CKX53" s="3"/>
      <c r="CKY53" s="3"/>
      <c r="CKZ53" s="3"/>
      <c r="CLA53" s="3"/>
      <c r="CLB53" s="3"/>
      <c r="CLC53" s="3"/>
      <c r="CLD53" s="3"/>
      <c r="CLE53" s="3"/>
      <c r="CLF53" s="3"/>
      <c r="CLG53" s="3"/>
      <c r="CLH53" s="3"/>
      <c r="CLI53" s="3"/>
      <c r="CLJ53" s="3"/>
      <c r="CLK53" s="3"/>
      <c r="CLL53" s="3"/>
      <c r="CLM53" s="3"/>
      <c r="CLN53" s="3"/>
      <c r="CLO53" s="3"/>
      <c r="CLP53" s="3"/>
      <c r="CLQ53" s="3"/>
      <c r="CLR53" s="3"/>
      <c r="CLS53" s="3"/>
      <c r="CLT53" s="3"/>
      <c r="CLU53" s="3"/>
      <c r="CLV53" s="3"/>
      <c r="CLW53" s="3"/>
      <c r="CLX53" s="3"/>
      <c r="CLY53" s="3"/>
      <c r="CLZ53" s="3"/>
      <c r="CMA53" s="3"/>
      <c r="CMB53" s="3"/>
      <c r="CMC53" s="3"/>
      <c r="CMD53" s="3"/>
      <c r="CME53" s="3"/>
      <c r="CMF53" s="3"/>
      <c r="CMG53" s="3"/>
      <c r="CMH53" s="3"/>
      <c r="CMI53" s="3"/>
      <c r="CMJ53" s="3"/>
      <c r="CMK53" s="3"/>
      <c r="CML53" s="3"/>
      <c r="CMM53" s="3"/>
      <c r="CMN53" s="3"/>
      <c r="CMO53" s="3"/>
      <c r="CMP53" s="3"/>
      <c r="CMQ53" s="3"/>
      <c r="CMR53" s="3"/>
      <c r="CMS53" s="3"/>
      <c r="CMT53" s="3"/>
      <c r="CMU53" s="3"/>
      <c r="CMV53" s="3"/>
      <c r="CMW53" s="3"/>
      <c r="CMX53" s="3"/>
      <c r="CMY53" s="3"/>
      <c r="CMZ53" s="3"/>
      <c r="CNA53" s="3"/>
      <c r="CNB53" s="3"/>
      <c r="CNC53" s="3"/>
      <c r="CND53" s="3"/>
      <c r="CNE53" s="3"/>
      <c r="CNF53" s="3"/>
      <c r="CNG53" s="3"/>
      <c r="CNH53" s="3"/>
      <c r="CNI53" s="3"/>
      <c r="CNJ53" s="3"/>
      <c r="CNK53" s="3"/>
      <c r="CNL53" s="3"/>
      <c r="CNM53" s="3"/>
      <c r="CNN53" s="3"/>
      <c r="CNO53" s="3"/>
      <c r="CNP53" s="3"/>
      <c r="CNQ53" s="3"/>
      <c r="CNR53" s="3"/>
      <c r="CNS53" s="3"/>
      <c r="CNT53" s="3"/>
      <c r="CNU53" s="3"/>
      <c r="CNV53" s="3"/>
      <c r="CNW53" s="3"/>
      <c r="CNX53" s="3"/>
      <c r="CNY53" s="3"/>
      <c r="CNZ53" s="3"/>
      <c r="COA53" s="3"/>
      <c r="COB53" s="3"/>
      <c r="COC53" s="3"/>
      <c r="COD53" s="3"/>
      <c r="COE53" s="3"/>
      <c r="COF53" s="3"/>
      <c r="COG53" s="3"/>
      <c r="COH53" s="3"/>
      <c r="COI53" s="3"/>
      <c r="COJ53" s="3"/>
      <c r="COK53" s="3"/>
      <c r="COL53" s="3"/>
      <c r="COM53" s="3"/>
      <c r="CON53" s="3"/>
      <c r="COO53" s="3"/>
      <c r="COP53" s="3"/>
      <c r="COQ53" s="3"/>
      <c r="COR53" s="3"/>
      <c r="COS53" s="3"/>
      <c r="COT53" s="3"/>
      <c r="COU53" s="3"/>
      <c r="COV53" s="3"/>
      <c r="COW53" s="3"/>
      <c r="COX53" s="3"/>
      <c r="COY53" s="3"/>
      <c r="COZ53" s="3"/>
      <c r="CPA53" s="3"/>
      <c r="CPB53" s="3"/>
      <c r="CPC53" s="3"/>
      <c r="CPD53" s="3"/>
      <c r="CPE53" s="3"/>
      <c r="CPF53" s="3"/>
      <c r="CPG53" s="3"/>
      <c r="CPH53" s="3"/>
      <c r="CPI53" s="3"/>
      <c r="CPJ53" s="3"/>
      <c r="CPK53" s="3"/>
      <c r="CPL53" s="3"/>
      <c r="CPM53" s="3"/>
      <c r="CPN53" s="3"/>
      <c r="CPO53" s="3"/>
      <c r="CPP53" s="3"/>
      <c r="CPQ53" s="3"/>
      <c r="CPR53" s="3"/>
      <c r="CPS53" s="3"/>
      <c r="CPT53" s="3"/>
      <c r="CPU53" s="3"/>
      <c r="CPV53" s="3"/>
      <c r="CPW53" s="3"/>
      <c r="CPX53" s="3"/>
      <c r="CPY53" s="3"/>
      <c r="CPZ53" s="3"/>
      <c r="CQA53" s="3"/>
      <c r="CQB53" s="3"/>
      <c r="CQC53" s="3"/>
      <c r="CQD53" s="3"/>
      <c r="CQE53" s="3"/>
      <c r="CQF53" s="3"/>
      <c r="CQG53" s="3"/>
      <c r="CQH53" s="3"/>
      <c r="CQI53" s="3"/>
      <c r="CQJ53" s="3"/>
      <c r="CQK53" s="3"/>
      <c r="CQL53" s="3"/>
      <c r="CQM53" s="3"/>
      <c r="CQN53" s="3"/>
      <c r="CQO53" s="3"/>
      <c r="CQP53" s="3"/>
      <c r="CQQ53" s="3"/>
      <c r="CQR53" s="3"/>
      <c r="CQS53" s="3"/>
      <c r="CQT53" s="3"/>
      <c r="CQU53" s="3"/>
      <c r="CQV53" s="3"/>
      <c r="CQW53" s="3"/>
      <c r="CQX53" s="3"/>
      <c r="CQY53" s="3"/>
      <c r="CQZ53" s="3"/>
      <c r="CRA53" s="3"/>
      <c r="CRB53" s="3"/>
      <c r="CRC53" s="3"/>
      <c r="CRD53" s="3"/>
      <c r="CRE53" s="3"/>
      <c r="CRF53" s="3"/>
      <c r="CRG53" s="3"/>
      <c r="CRH53" s="3"/>
      <c r="CRI53" s="3"/>
      <c r="CRJ53" s="3"/>
      <c r="CRK53" s="3"/>
      <c r="CRL53" s="3"/>
      <c r="CRM53" s="3"/>
      <c r="CRN53" s="3"/>
      <c r="CRO53" s="3"/>
      <c r="CRP53" s="3"/>
      <c r="CRQ53" s="3"/>
      <c r="CRR53" s="3"/>
      <c r="CRS53" s="3"/>
      <c r="CRT53" s="3"/>
      <c r="CRU53" s="3"/>
      <c r="CRV53" s="3"/>
      <c r="CRW53" s="3"/>
      <c r="CRX53" s="3"/>
      <c r="CRY53" s="3"/>
      <c r="CRZ53" s="3"/>
      <c r="CSA53" s="3"/>
      <c r="CSB53" s="3"/>
      <c r="CSC53" s="3"/>
      <c r="CSD53" s="3"/>
      <c r="CSE53" s="3"/>
      <c r="CSF53" s="3"/>
      <c r="CSG53" s="3"/>
      <c r="CSH53" s="3"/>
      <c r="CSI53" s="3"/>
      <c r="CSJ53" s="3"/>
      <c r="CSK53" s="3"/>
      <c r="CSL53" s="3"/>
      <c r="CSM53" s="3"/>
      <c r="CSN53" s="3"/>
      <c r="CSO53" s="3"/>
      <c r="CSP53" s="3"/>
      <c r="CSQ53" s="3"/>
      <c r="CSR53" s="3"/>
      <c r="CSS53" s="3"/>
      <c r="CST53" s="3"/>
      <c r="CSU53" s="3"/>
      <c r="CSV53" s="3"/>
      <c r="CSW53" s="3"/>
      <c r="CSX53" s="3"/>
      <c r="CSY53" s="3"/>
      <c r="CSZ53" s="3"/>
      <c r="CTA53" s="3"/>
      <c r="CTB53" s="3"/>
      <c r="CTC53" s="3"/>
      <c r="CTD53" s="3"/>
      <c r="CTE53" s="3"/>
      <c r="CTF53" s="3"/>
      <c r="CTG53" s="3"/>
      <c r="CTH53" s="3"/>
      <c r="CTI53" s="3"/>
      <c r="CTJ53" s="3"/>
      <c r="CTK53" s="3"/>
      <c r="CTL53" s="3"/>
      <c r="CTM53" s="3"/>
      <c r="CTN53" s="3"/>
      <c r="CTO53" s="3"/>
      <c r="CTP53" s="3"/>
      <c r="CTQ53" s="3"/>
      <c r="CTR53" s="3"/>
      <c r="CTS53" s="3"/>
      <c r="CTT53" s="3"/>
      <c r="CTU53" s="3"/>
      <c r="CTV53" s="3"/>
      <c r="CTW53" s="3"/>
      <c r="CTX53" s="3"/>
      <c r="CTY53" s="3"/>
      <c r="CTZ53" s="3"/>
      <c r="CUA53" s="3"/>
      <c r="CUB53" s="3"/>
      <c r="CUC53" s="3"/>
      <c r="CUD53" s="3"/>
      <c r="CUE53" s="3"/>
      <c r="CUF53" s="3"/>
      <c r="CUG53" s="3"/>
      <c r="CUH53" s="3"/>
      <c r="CUI53" s="3"/>
      <c r="CUJ53" s="3"/>
      <c r="CUK53" s="3"/>
      <c r="CUL53" s="3"/>
      <c r="CUM53" s="3"/>
      <c r="CUN53" s="3"/>
      <c r="CUO53" s="3"/>
      <c r="CUP53" s="3"/>
      <c r="CUQ53" s="3"/>
      <c r="CUR53" s="3"/>
      <c r="CUS53" s="3"/>
      <c r="CUT53" s="3"/>
      <c r="CUU53" s="3"/>
      <c r="CUV53" s="3"/>
      <c r="CUW53" s="3"/>
      <c r="CUX53" s="3"/>
      <c r="CUY53" s="3"/>
      <c r="CUZ53" s="3"/>
      <c r="CVA53" s="3"/>
      <c r="CVB53" s="3"/>
      <c r="CVC53" s="3"/>
      <c r="CVD53" s="3"/>
      <c r="CVE53" s="3"/>
      <c r="CVF53" s="3"/>
      <c r="CVG53" s="3"/>
      <c r="CVH53" s="3"/>
      <c r="CVI53" s="3"/>
      <c r="CVJ53" s="3"/>
      <c r="CVK53" s="3"/>
      <c r="CVL53" s="3"/>
      <c r="CVM53" s="3"/>
      <c r="CVN53" s="3"/>
      <c r="CVO53" s="3"/>
      <c r="CVP53" s="3"/>
      <c r="CVQ53" s="3"/>
      <c r="CVR53" s="3"/>
      <c r="CVS53" s="3"/>
      <c r="CVT53" s="3"/>
      <c r="CVU53" s="3"/>
      <c r="CVV53" s="3"/>
      <c r="CVW53" s="3"/>
      <c r="CVX53" s="3"/>
      <c r="CVY53" s="3"/>
      <c r="CVZ53" s="3"/>
      <c r="CWA53" s="3"/>
      <c r="CWB53" s="3"/>
      <c r="CWC53" s="3"/>
      <c r="CWD53" s="3"/>
      <c r="CWE53" s="3"/>
      <c r="CWF53" s="3"/>
      <c r="CWG53" s="3"/>
      <c r="CWH53" s="3"/>
      <c r="CWI53" s="3"/>
      <c r="CWJ53" s="3"/>
      <c r="CWK53" s="3"/>
      <c r="CWL53" s="3"/>
      <c r="CWM53" s="3"/>
      <c r="CWN53" s="3"/>
      <c r="CWO53" s="3"/>
      <c r="CWP53" s="3"/>
      <c r="CWQ53" s="3"/>
      <c r="CWR53" s="3"/>
      <c r="CWS53" s="3"/>
      <c r="CWT53" s="3"/>
      <c r="CWU53" s="3"/>
      <c r="CWV53" s="3"/>
      <c r="CWW53" s="3"/>
      <c r="CWX53" s="3"/>
      <c r="CWY53" s="3"/>
      <c r="CWZ53" s="3"/>
      <c r="CXA53" s="3"/>
      <c r="CXB53" s="3"/>
      <c r="CXC53" s="3"/>
      <c r="CXD53" s="3"/>
      <c r="CXE53" s="3"/>
      <c r="CXF53" s="3"/>
      <c r="CXG53" s="3"/>
      <c r="CXH53" s="3"/>
      <c r="CXI53" s="3"/>
      <c r="CXJ53" s="3"/>
      <c r="CXK53" s="3"/>
      <c r="CXL53" s="3"/>
      <c r="CXM53" s="3"/>
      <c r="CXN53" s="3"/>
      <c r="CXO53" s="3"/>
      <c r="CXP53" s="3"/>
      <c r="CXQ53" s="3"/>
      <c r="CXR53" s="3"/>
      <c r="CXS53" s="3"/>
      <c r="CXT53" s="3"/>
      <c r="CXU53" s="3"/>
      <c r="CXV53" s="3"/>
      <c r="CXW53" s="3"/>
      <c r="CXX53" s="3"/>
      <c r="CXY53" s="3"/>
      <c r="CXZ53" s="3"/>
      <c r="CYA53" s="3"/>
      <c r="CYB53" s="3"/>
      <c r="CYC53" s="3"/>
      <c r="CYD53" s="3"/>
      <c r="CYE53" s="3"/>
      <c r="CYF53" s="3"/>
      <c r="CYG53" s="3"/>
      <c r="CYH53" s="3"/>
      <c r="CYI53" s="3"/>
      <c r="CYJ53" s="3"/>
      <c r="CYK53" s="3"/>
      <c r="CYL53" s="3"/>
      <c r="CYM53" s="3"/>
      <c r="CYN53" s="3"/>
      <c r="CYO53" s="3"/>
      <c r="CYP53" s="3"/>
      <c r="CYQ53" s="3"/>
      <c r="CYR53" s="3"/>
      <c r="CYS53" s="3"/>
      <c r="CYT53" s="3"/>
      <c r="CYU53" s="3"/>
      <c r="CYV53" s="3"/>
      <c r="CYW53" s="3"/>
      <c r="CYX53" s="3"/>
      <c r="CYY53" s="3"/>
      <c r="CYZ53" s="3"/>
      <c r="CZA53" s="3"/>
      <c r="CZB53" s="3"/>
      <c r="CZC53" s="3"/>
      <c r="CZD53" s="3"/>
      <c r="CZE53" s="3"/>
      <c r="CZF53" s="3"/>
      <c r="CZG53" s="3"/>
      <c r="CZH53" s="3"/>
      <c r="CZI53" s="3"/>
      <c r="CZJ53" s="3"/>
      <c r="CZK53" s="3"/>
      <c r="CZL53" s="3"/>
      <c r="CZM53" s="3"/>
      <c r="CZN53" s="3"/>
      <c r="CZO53" s="3"/>
      <c r="CZP53" s="3"/>
      <c r="CZQ53" s="3"/>
      <c r="CZR53" s="3"/>
      <c r="CZS53" s="3"/>
      <c r="CZT53" s="3"/>
      <c r="CZU53" s="3"/>
      <c r="CZV53" s="3"/>
      <c r="CZW53" s="3"/>
      <c r="CZX53" s="3"/>
      <c r="CZY53" s="3"/>
      <c r="CZZ53" s="3"/>
      <c r="DAA53" s="3"/>
      <c r="DAB53" s="3"/>
      <c r="DAC53" s="3"/>
      <c r="DAD53" s="3"/>
      <c r="DAE53" s="3"/>
      <c r="DAF53" s="3"/>
      <c r="DAG53" s="3"/>
      <c r="DAH53" s="3"/>
      <c r="DAI53" s="3"/>
      <c r="DAJ53" s="3"/>
      <c r="DAK53" s="3"/>
      <c r="DAL53" s="3"/>
      <c r="DAM53" s="3"/>
      <c r="DAN53" s="3"/>
      <c r="DAO53" s="3"/>
      <c r="DAP53" s="3"/>
      <c r="DAQ53" s="3"/>
      <c r="DAR53" s="3"/>
      <c r="DAS53" s="3"/>
      <c r="DAT53" s="3"/>
      <c r="DAU53" s="3"/>
      <c r="DAV53" s="3"/>
      <c r="DAW53" s="3"/>
      <c r="DAX53" s="3"/>
      <c r="DAY53" s="3"/>
      <c r="DAZ53" s="3"/>
      <c r="DBA53" s="3"/>
      <c r="DBB53" s="3"/>
      <c r="DBC53" s="3"/>
      <c r="DBD53" s="3"/>
      <c r="DBE53" s="3"/>
      <c r="DBF53" s="3"/>
      <c r="DBG53" s="3"/>
      <c r="DBH53" s="3"/>
      <c r="DBI53" s="3"/>
      <c r="DBJ53" s="3"/>
      <c r="DBK53" s="3"/>
      <c r="DBL53" s="3"/>
      <c r="DBM53" s="3"/>
      <c r="DBN53" s="3"/>
      <c r="DBO53" s="3"/>
      <c r="DBP53" s="3"/>
      <c r="DBQ53" s="3"/>
      <c r="DBR53" s="3"/>
      <c r="DBS53" s="3"/>
      <c r="DBT53" s="3"/>
      <c r="DBU53" s="3"/>
    </row>
    <row r="54" spans="1:2777" s="128" customFormat="1" ht="12.75">
      <c r="A54" s="147">
        <v>4222</v>
      </c>
      <c r="B54" s="148" t="s">
        <v>166</v>
      </c>
      <c r="C54" s="136">
        <f t="shared" si="6"/>
        <v>0</v>
      </c>
      <c r="D54" s="136"/>
      <c r="E54" s="136"/>
      <c r="F54" s="136"/>
      <c r="G54" s="136"/>
      <c r="H54" s="137"/>
      <c r="I54" s="136"/>
      <c r="J54" s="136">
        <v>0</v>
      </c>
      <c r="K54" s="136"/>
      <c r="L54" s="136">
        <f t="shared" si="15"/>
        <v>0</v>
      </c>
      <c r="M54" s="136"/>
      <c r="N54" s="136"/>
      <c r="O54" s="136"/>
      <c r="P54" s="136"/>
      <c r="Q54" s="137"/>
      <c r="R54" s="136"/>
      <c r="S54" s="136">
        <v>0</v>
      </c>
      <c r="T54" s="136"/>
      <c r="U54" s="136">
        <f t="shared" si="17"/>
        <v>0</v>
      </c>
      <c r="V54" s="136"/>
      <c r="W54" s="136"/>
      <c r="X54" s="136"/>
      <c r="Y54" s="136"/>
      <c r="Z54" s="137"/>
      <c r="AA54" s="136"/>
      <c r="AB54" s="136">
        <v>0</v>
      </c>
      <c r="AC54" s="136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  <c r="AMK54" s="3"/>
      <c r="AML54" s="3"/>
      <c r="AMM54" s="3"/>
      <c r="AMN54" s="3"/>
      <c r="AMO54" s="3"/>
      <c r="AMP54" s="3"/>
      <c r="AMQ54" s="3"/>
      <c r="AMR54" s="3"/>
      <c r="AMS54" s="3"/>
      <c r="AMT54" s="3"/>
      <c r="AMU54" s="3"/>
      <c r="AMV54" s="3"/>
      <c r="AMW54" s="3"/>
      <c r="AMX54" s="3"/>
      <c r="AMY54" s="3"/>
      <c r="AMZ54" s="3"/>
      <c r="ANA54" s="3"/>
      <c r="ANB54" s="3"/>
      <c r="ANC54" s="3"/>
      <c r="AND54" s="3"/>
      <c r="ANE54" s="3"/>
      <c r="ANF54" s="3"/>
      <c r="ANG54" s="3"/>
      <c r="ANH54" s="3"/>
      <c r="ANI54" s="3"/>
      <c r="ANJ54" s="3"/>
      <c r="ANK54" s="3"/>
      <c r="ANL54" s="3"/>
      <c r="ANM54" s="3"/>
      <c r="ANN54" s="3"/>
      <c r="ANO54" s="3"/>
      <c r="ANP54" s="3"/>
      <c r="ANQ54" s="3"/>
      <c r="ANR54" s="3"/>
      <c r="ANS54" s="3"/>
      <c r="ANT54" s="3"/>
      <c r="ANU54" s="3"/>
      <c r="ANV54" s="3"/>
      <c r="ANW54" s="3"/>
      <c r="ANX54" s="3"/>
      <c r="ANY54" s="3"/>
      <c r="ANZ54" s="3"/>
      <c r="AOA54" s="3"/>
      <c r="AOB54" s="3"/>
      <c r="AOC54" s="3"/>
      <c r="AOD54" s="3"/>
      <c r="AOE54" s="3"/>
      <c r="AOF54" s="3"/>
      <c r="AOG54" s="3"/>
      <c r="AOH54" s="3"/>
      <c r="AOI54" s="3"/>
      <c r="AOJ54" s="3"/>
      <c r="AOK54" s="3"/>
      <c r="AOL54" s="3"/>
      <c r="AOM54" s="3"/>
      <c r="AON54" s="3"/>
      <c r="AOO54" s="3"/>
      <c r="AOP54" s="3"/>
      <c r="AOQ54" s="3"/>
      <c r="AOR54" s="3"/>
      <c r="AOS54" s="3"/>
      <c r="AOT54" s="3"/>
      <c r="AOU54" s="3"/>
      <c r="AOV54" s="3"/>
      <c r="AOW54" s="3"/>
      <c r="AOX54" s="3"/>
      <c r="AOY54" s="3"/>
      <c r="AOZ54" s="3"/>
      <c r="APA54" s="3"/>
      <c r="APB54" s="3"/>
      <c r="APC54" s="3"/>
      <c r="APD54" s="3"/>
      <c r="APE54" s="3"/>
      <c r="APF54" s="3"/>
      <c r="APG54" s="3"/>
      <c r="APH54" s="3"/>
      <c r="API54" s="3"/>
      <c r="APJ54" s="3"/>
      <c r="APK54" s="3"/>
      <c r="APL54" s="3"/>
      <c r="APM54" s="3"/>
      <c r="APN54" s="3"/>
      <c r="APO54" s="3"/>
      <c r="APP54" s="3"/>
      <c r="APQ54" s="3"/>
      <c r="APR54" s="3"/>
      <c r="APS54" s="3"/>
      <c r="APT54" s="3"/>
      <c r="APU54" s="3"/>
      <c r="APV54" s="3"/>
      <c r="APW54" s="3"/>
      <c r="APX54" s="3"/>
      <c r="APY54" s="3"/>
      <c r="APZ54" s="3"/>
      <c r="AQA54" s="3"/>
      <c r="AQB54" s="3"/>
      <c r="AQC54" s="3"/>
      <c r="AQD54" s="3"/>
      <c r="AQE54" s="3"/>
      <c r="AQF54" s="3"/>
      <c r="AQG54" s="3"/>
      <c r="AQH54" s="3"/>
      <c r="AQI54" s="3"/>
      <c r="AQJ54" s="3"/>
      <c r="AQK54" s="3"/>
      <c r="AQL54" s="3"/>
      <c r="AQM54" s="3"/>
      <c r="AQN54" s="3"/>
      <c r="AQO54" s="3"/>
      <c r="AQP54" s="3"/>
      <c r="AQQ54" s="3"/>
      <c r="AQR54" s="3"/>
      <c r="AQS54" s="3"/>
      <c r="AQT54" s="3"/>
      <c r="AQU54" s="3"/>
      <c r="AQV54" s="3"/>
      <c r="AQW54" s="3"/>
      <c r="AQX54" s="3"/>
      <c r="AQY54" s="3"/>
      <c r="AQZ54" s="3"/>
      <c r="ARA54" s="3"/>
      <c r="ARB54" s="3"/>
      <c r="ARC54" s="3"/>
      <c r="ARD54" s="3"/>
      <c r="ARE54" s="3"/>
      <c r="ARF54" s="3"/>
      <c r="ARG54" s="3"/>
      <c r="ARH54" s="3"/>
      <c r="ARI54" s="3"/>
      <c r="ARJ54" s="3"/>
      <c r="ARK54" s="3"/>
      <c r="ARL54" s="3"/>
      <c r="ARM54" s="3"/>
      <c r="ARN54" s="3"/>
      <c r="ARO54" s="3"/>
      <c r="ARP54" s="3"/>
      <c r="ARQ54" s="3"/>
      <c r="ARR54" s="3"/>
      <c r="ARS54" s="3"/>
      <c r="ART54" s="3"/>
      <c r="ARU54" s="3"/>
      <c r="ARV54" s="3"/>
      <c r="ARW54" s="3"/>
      <c r="ARX54" s="3"/>
      <c r="ARY54" s="3"/>
      <c r="ARZ54" s="3"/>
      <c r="ASA54" s="3"/>
      <c r="ASB54" s="3"/>
      <c r="ASC54" s="3"/>
      <c r="ASD54" s="3"/>
      <c r="ASE54" s="3"/>
      <c r="ASF54" s="3"/>
      <c r="ASG54" s="3"/>
      <c r="ASH54" s="3"/>
      <c r="ASI54" s="3"/>
      <c r="ASJ54" s="3"/>
      <c r="ASK54" s="3"/>
      <c r="ASL54" s="3"/>
      <c r="ASM54" s="3"/>
      <c r="ASN54" s="3"/>
      <c r="ASO54" s="3"/>
      <c r="ASP54" s="3"/>
      <c r="ASQ54" s="3"/>
      <c r="ASR54" s="3"/>
      <c r="ASS54" s="3"/>
      <c r="AST54" s="3"/>
      <c r="ASU54" s="3"/>
      <c r="ASV54" s="3"/>
      <c r="ASW54" s="3"/>
      <c r="ASX54" s="3"/>
      <c r="ASY54" s="3"/>
      <c r="ASZ54" s="3"/>
      <c r="ATA54" s="3"/>
      <c r="ATB54" s="3"/>
      <c r="ATC54" s="3"/>
      <c r="ATD54" s="3"/>
      <c r="ATE54" s="3"/>
      <c r="ATF54" s="3"/>
      <c r="ATG54" s="3"/>
      <c r="ATH54" s="3"/>
      <c r="ATI54" s="3"/>
      <c r="ATJ54" s="3"/>
      <c r="ATK54" s="3"/>
      <c r="ATL54" s="3"/>
      <c r="ATM54" s="3"/>
      <c r="ATN54" s="3"/>
      <c r="ATO54" s="3"/>
      <c r="ATP54" s="3"/>
      <c r="ATQ54" s="3"/>
      <c r="ATR54" s="3"/>
      <c r="ATS54" s="3"/>
      <c r="ATT54" s="3"/>
      <c r="ATU54" s="3"/>
      <c r="ATV54" s="3"/>
      <c r="ATW54" s="3"/>
      <c r="ATX54" s="3"/>
      <c r="ATY54" s="3"/>
      <c r="ATZ54" s="3"/>
      <c r="AUA54" s="3"/>
      <c r="AUB54" s="3"/>
      <c r="AUC54" s="3"/>
      <c r="AUD54" s="3"/>
      <c r="AUE54" s="3"/>
      <c r="AUF54" s="3"/>
      <c r="AUG54" s="3"/>
      <c r="AUH54" s="3"/>
      <c r="AUI54" s="3"/>
      <c r="AUJ54" s="3"/>
      <c r="AUK54" s="3"/>
      <c r="AUL54" s="3"/>
      <c r="AUM54" s="3"/>
      <c r="AUN54" s="3"/>
      <c r="AUO54" s="3"/>
      <c r="AUP54" s="3"/>
      <c r="AUQ54" s="3"/>
      <c r="AUR54" s="3"/>
      <c r="AUS54" s="3"/>
      <c r="AUT54" s="3"/>
      <c r="AUU54" s="3"/>
      <c r="AUV54" s="3"/>
      <c r="AUW54" s="3"/>
      <c r="AUX54" s="3"/>
      <c r="AUY54" s="3"/>
      <c r="AUZ54" s="3"/>
      <c r="AVA54" s="3"/>
      <c r="AVB54" s="3"/>
      <c r="AVC54" s="3"/>
      <c r="AVD54" s="3"/>
      <c r="AVE54" s="3"/>
      <c r="AVF54" s="3"/>
      <c r="AVG54" s="3"/>
      <c r="AVH54" s="3"/>
      <c r="AVI54" s="3"/>
      <c r="AVJ54" s="3"/>
      <c r="AVK54" s="3"/>
      <c r="AVL54" s="3"/>
      <c r="AVM54" s="3"/>
      <c r="AVN54" s="3"/>
      <c r="AVO54" s="3"/>
      <c r="AVP54" s="3"/>
      <c r="AVQ54" s="3"/>
      <c r="AVR54" s="3"/>
      <c r="AVS54" s="3"/>
      <c r="AVT54" s="3"/>
      <c r="AVU54" s="3"/>
      <c r="AVV54" s="3"/>
      <c r="AVW54" s="3"/>
      <c r="AVX54" s="3"/>
      <c r="AVY54" s="3"/>
      <c r="AVZ54" s="3"/>
      <c r="AWA54" s="3"/>
      <c r="AWB54" s="3"/>
      <c r="AWC54" s="3"/>
      <c r="AWD54" s="3"/>
      <c r="AWE54" s="3"/>
      <c r="AWF54" s="3"/>
      <c r="AWG54" s="3"/>
      <c r="AWH54" s="3"/>
      <c r="AWI54" s="3"/>
      <c r="AWJ54" s="3"/>
      <c r="AWK54" s="3"/>
      <c r="AWL54" s="3"/>
      <c r="AWM54" s="3"/>
      <c r="AWN54" s="3"/>
      <c r="AWO54" s="3"/>
      <c r="AWP54" s="3"/>
      <c r="AWQ54" s="3"/>
      <c r="AWR54" s="3"/>
      <c r="AWS54" s="3"/>
      <c r="AWT54" s="3"/>
      <c r="AWU54" s="3"/>
      <c r="AWV54" s="3"/>
      <c r="AWW54" s="3"/>
      <c r="AWX54" s="3"/>
      <c r="AWY54" s="3"/>
      <c r="AWZ54" s="3"/>
      <c r="AXA54" s="3"/>
      <c r="AXB54" s="3"/>
      <c r="AXC54" s="3"/>
      <c r="AXD54" s="3"/>
      <c r="AXE54" s="3"/>
      <c r="AXF54" s="3"/>
      <c r="AXG54" s="3"/>
      <c r="AXH54" s="3"/>
      <c r="AXI54" s="3"/>
      <c r="AXJ54" s="3"/>
      <c r="AXK54" s="3"/>
      <c r="AXL54" s="3"/>
      <c r="AXM54" s="3"/>
      <c r="AXN54" s="3"/>
      <c r="AXO54" s="3"/>
      <c r="AXP54" s="3"/>
      <c r="AXQ54" s="3"/>
      <c r="AXR54" s="3"/>
      <c r="AXS54" s="3"/>
      <c r="AXT54" s="3"/>
      <c r="AXU54" s="3"/>
      <c r="AXV54" s="3"/>
      <c r="AXW54" s="3"/>
      <c r="AXX54" s="3"/>
      <c r="AXY54" s="3"/>
      <c r="AXZ54" s="3"/>
      <c r="AYA54" s="3"/>
      <c r="AYB54" s="3"/>
      <c r="AYC54" s="3"/>
      <c r="AYD54" s="3"/>
      <c r="AYE54" s="3"/>
      <c r="AYF54" s="3"/>
      <c r="AYG54" s="3"/>
      <c r="AYH54" s="3"/>
      <c r="AYI54" s="3"/>
      <c r="AYJ54" s="3"/>
      <c r="AYK54" s="3"/>
      <c r="AYL54" s="3"/>
      <c r="AYM54" s="3"/>
      <c r="AYN54" s="3"/>
      <c r="AYO54" s="3"/>
      <c r="AYP54" s="3"/>
      <c r="AYQ54" s="3"/>
      <c r="AYR54" s="3"/>
      <c r="AYS54" s="3"/>
      <c r="AYT54" s="3"/>
      <c r="AYU54" s="3"/>
      <c r="AYV54" s="3"/>
      <c r="AYW54" s="3"/>
      <c r="AYX54" s="3"/>
      <c r="AYY54" s="3"/>
      <c r="AYZ54" s="3"/>
      <c r="AZA54" s="3"/>
      <c r="AZB54" s="3"/>
      <c r="AZC54" s="3"/>
      <c r="AZD54" s="3"/>
      <c r="AZE54" s="3"/>
      <c r="AZF54" s="3"/>
      <c r="AZG54" s="3"/>
      <c r="AZH54" s="3"/>
      <c r="AZI54" s="3"/>
      <c r="AZJ54" s="3"/>
      <c r="AZK54" s="3"/>
      <c r="AZL54" s="3"/>
      <c r="AZM54" s="3"/>
      <c r="AZN54" s="3"/>
      <c r="AZO54" s="3"/>
      <c r="AZP54" s="3"/>
      <c r="AZQ54" s="3"/>
      <c r="AZR54" s="3"/>
      <c r="AZS54" s="3"/>
      <c r="AZT54" s="3"/>
      <c r="AZU54" s="3"/>
      <c r="AZV54" s="3"/>
      <c r="AZW54" s="3"/>
      <c r="AZX54" s="3"/>
      <c r="AZY54" s="3"/>
      <c r="AZZ54" s="3"/>
      <c r="BAA54" s="3"/>
      <c r="BAB54" s="3"/>
      <c r="BAC54" s="3"/>
      <c r="BAD54" s="3"/>
      <c r="BAE54" s="3"/>
      <c r="BAF54" s="3"/>
      <c r="BAG54" s="3"/>
      <c r="BAH54" s="3"/>
      <c r="BAI54" s="3"/>
      <c r="BAJ54" s="3"/>
      <c r="BAK54" s="3"/>
      <c r="BAL54" s="3"/>
      <c r="BAM54" s="3"/>
      <c r="BAN54" s="3"/>
      <c r="BAO54" s="3"/>
      <c r="BAP54" s="3"/>
      <c r="BAQ54" s="3"/>
      <c r="BAR54" s="3"/>
      <c r="BAS54" s="3"/>
      <c r="BAT54" s="3"/>
      <c r="BAU54" s="3"/>
      <c r="BAV54" s="3"/>
      <c r="BAW54" s="3"/>
      <c r="BAX54" s="3"/>
      <c r="BAY54" s="3"/>
      <c r="BAZ54" s="3"/>
      <c r="BBA54" s="3"/>
      <c r="BBB54" s="3"/>
      <c r="BBC54" s="3"/>
      <c r="BBD54" s="3"/>
      <c r="BBE54" s="3"/>
      <c r="BBF54" s="3"/>
      <c r="BBG54" s="3"/>
      <c r="BBH54" s="3"/>
      <c r="BBI54" s="3"/>
      <c r="BBJ54" s="3"/>
      <c r="BBK54" s="3"/>
      <c r="BBL54" s="3"/>
      <c r="BBM54" s="3"/>
      <c r="BBN54" s="3"/>
      <c r="BBO54" s="3"/>
      <c r="BBP54" s="3"/>
      <c r="BBQ54" s="3"/>
      <c r="BBR54" s="3"/>
      <c r="BBS54" s="3"/>
      <c r="BBT54" s="3"/>
      <c r="BBU54" s="3"/>
      <c r="BBV54" s="3"/>
      <c r="BBW54" s="3"/>
      <c r="BBX54" s="3"/>
      <c r="BBY54" s="3"/>
      <c r="BBZ54" s="3"/>
      <c r="BCA54" s="3"/>
      <c r="BCB54" s="3"/>
      <c r="BCC54" s="3"/>
      <c r="BCD54" s="3"/>
      <c r="BCE54" s="3"/>
      <c r="BCF54" s="3"/>
      <c r="BCG54" s="3"/>
      <c r="BCH54" s="3"/>
      <c r="BCI54" s="3"/>
      <c r="BCJ54" s="3"/>
      <c r="BCK54" s="3"/>
      <c r="BCL54" s="3"/>
      <c r="BCM54" s="3"/>
      <c r="BCN54" s="3"/>
      <c r="BCO54" s="3"/>
      <c r="BCP54" s="3"/>
      <c r="BCQ54" s="3"/>
      <c r="BCR54" s="3"/>
      <c r="BCS54" s="3"/>
      <c r="BCT54" s="3"/>
      <c r="BCU54" s="3"/>
      <c r="BCV54" s="3"/>
      <c r="BCW54" s="3"/>
      <c r="BCX54" s="3"/>
      <c r="BCY54" s="3"/>
      <c r="BCZ54" s="3"/>
      <c r="BDA54" s="3"/>
      <c r="BDB54" s="3"/>
      <c r="BDC54" s="3"/>
      <c r="BDD54" s="3"/>
      <c r="BDE54" s="3"/>
      <c r="BDF54" s="3"/>
      <c r="BDG54" s="3"/>
      <c r="BDH54" s="3"/>
      <c r="BDI54" s="3"/>
      <c r="BDJ54" s="3"/>
      <c r="BDK54" s="3"/>
      <c r="BDL54" s="3"/>
      <c r="BDM54" s="3"/>
      <c r="BDN54" s="3"/>
      <c r="BDO54" s="3"/>
      <c r="BDP54" s="3"/>
      <c r="BDQ54" s="3"/>
      <c r="BDR54" s="3"/>
      <c r="BDS54" s="3"/>
      <c r="BDT54" s="3"/>
      <c r="BDU54" s="3"/>
      <c r="BDV54" s="3"/>
      <c r="BDW54" s="3"/>
      <c r="BDX54" s="3"/>
      <c r="BDY54" s="3"/>
      <c r="BDZ54" s="3"/>
      <c r="BEA54" s="3"/>
      <c r="BEB54" s="3"/>
      <c r="BEC54" s="3"/>
      <c r="BED54" s="3"/>
      <c r="BEE54" s="3"/>
      <c r="BEF54" s="3"/>
      <c r="BEG54" s="3"/>
      <c r="BEH54" s="3"/>
      <c r="BEI54" s="3"/>
      <c r="BEJ54" s="3"/>
      <c r="BEK54" s="3"/>
      <c r="BEL54" s="3"/>
      <c r="BEM54" s="3"/>
      <c r="BEN54" s="3"/>
      <c r="BEO54" s="3"/>
      <c r="BEP54" s="3"/>
      <c r="BEQ54" s="3"/>
      <c r="BER54" s="3"/>
      <c r="BES54" s="3"/>
      <c r="BET54" s="3"/>
      <c r="BEU54" s="3"/>
      <c r="BEV54" s="3"/>
      <c r="BEW54" s="3"/>
      <c r="BEX54" s="3"/>
      <c r="BEY54" s="3"/>
      <c r="BEZ54" s="3"/>
      <c r="BFA54" s="3"/>
      <c r="BFB54" s="3"/>
      <c r="BFC54" s="3"/>
      <c r="BFD54" s="3"/>
      <c r="BFE54" s="3"/>
      <c r="BFF54" s="3"/>
      <c r="BFG54" s="3"/>
      <c r="BFH54" s="3"/>
      <c r="BFI54" s="3"/>
      <c r="BFJ54" s="3"/>
      <c r="BFK54" s="3"/>
      <c r="BFL54" s="3"/>
      <c r="BFM54" s="3"/>
      <c r="BFN54" s="3"/>
      <c r="BFO54" s="3"/>
      <c r="BFP54" s="3"/>
      <c r="BFQ54" s="3"/>
      <c r="BFR54" s="3"/>
      <c r="BFS54" s="3"/>
      <c r="BFT54" s="3"/>
      <c r="BFU54" s="3"/>
      <c r="BFV54" s="3"/>
      <c r="BFW54" s="3"/>
      <c r="BFX54" s="3"/>
      <c r="BFY54" s="3"/>
      <c r="BFZ54" s="3"/>
      <c r="BGA54" s="3"/>
      <c r="BGB54" s="3"/>
      <c r="BGC54" s="3"/>
      <c r="BGD54" s="3"/>
      <c r="BGE54" s="3"/>
      <c r="BGF54" s="3"/>
      <c r="BGG54" s="3"/>
      <c r="BGH54" s="3"/>
      <c r="BGI54" s="3"/>
      <c r="BGJ54" s="3"/>
      <c r="BGK54" s="3"/>
      <c r="BGL54" s="3"/>
      <c r="BGM54" s="3"/>
      <c r="BGN54" s="3"/>
      <c r="BGO54" s="3"/>
      <c r="BGP54" s="3"/>
      <c r="BGQ54" s="3"/>
      <c r="BGR54" s="3"/>
      <c r="BGS54" s="3"/>
      <c r="BGT54" s="3"/>
      <c r="BGU54" s="3"/>
      <c r="BGV54" s="3"/>
      <c r="BGW54" s="3"/>
      <c r="BGX54" s="3"/>
      <c r="BGY54" s="3"/>
      <c r="BGZ54" s="3"/>
      <c r="BHA54" s="3"/>
      <c r="BHB54" s="3"/>
      <c r="BHC54" s="3"/>
      <c r="BHD54" s="3"/>
      <c r="BHE54" s="3"/>
      <c r="BHF54" s="3"/>
      <c r="BHG54" s="3"/>
      <c r="BHH54" s="3"/>
      <c r="BHI54" s="3"/>
      <c r="BHJ54" s="3"/>
      <c r="BHK54" s="3"/>
      <c r="BHL54" s="3"/>
      <c r="BHM54" s="3"/>
      <c r="BHN54" s="3"/>
      <c r="BHO54" s="3"/>
      <c r="BHP54" s="3"/>
      <c r="BHQ54" s="3"/>
      <c r="BHR54" s="3"/>
      <c r="BHS54" s="3"/>
      <c r="BHT54" s="3"/>
      <c r="BHU54" s="3"/>
      <c r="BHV54" s="3"/>
      <c r="BHW54" s="3"/>
      <c r="BHX54" s="3"/>
      <c r="BHY54" s="3"/>
      <c r="BHZ54" s="3"/>
      <c r="BIA54" s="3"/>
      <c r="BIB54" s="3"/>
      <c r="BIC54" s="3"/>
      <c r="BID54" s="3"/>
      <c r="BIE54" s="3"/>
      <c r="BIF54" s="3"/>
      <c r="BIG54" s="3"/>
      <c r="BIH54" s="3"/>
      <c r="BII54" s="3"/>
      <c r="BIJ54" s="3"/>
      <c r="BIK54" s="3"/>
      <c r="BIL54" s="3"/>
      <c r="BIM54" s="3"/>
      <c r="BIN54" s="3"/>
      <c r="BIO54" s="3"/>
      <c r="BIP54" s="3"/>
      <c r="BIQ54" s="3"/>
      <c r="BIR54" s="3"/>
      <c r="BIS54" s="3"/>
      <c r="BIT54" s="3"/>
      <c r="BIU54" s="3"/>
      <c r="BIV54" s="3"/>
      <c r="BIW54" s="3"/>
      <c r="BIX54" s="3"/>
      <c r="BIY54" s="3"/>
      <c r="BIZ54" s="3"/>
      <c r="BJA54" s="3"/>
      <c r="BJB54" s="3"/>
      <c r="BJC54" s="3"/>
      <c r="BJD54" s="3"/>
      <c r="BJE54" s="3"/>
      <c r="BJF54" s="3"/>
      <c r="BJG54" s="3"/>
      <c r="BJH54" s="3"/>
      <c r="BJI54" s="3"/>
      <c r="BJJ54" s="3"/>
      <c r="BJK54" s="3"/>
      <c r="BJL54" s="3"/>
      <c r="BJM54" s="3"/>
      <c r="BJN54" s="3"/>
      <c r="BJO54" s="3"/>
      <c r="BJP54" s="3"/>
      <c r="BJQ54" s="3"/>
      <c r="BJR54" s="3"/>
      <c r="BJS54" s="3"/>
      <c r="BJT54" s="3"/>
      <c r="BJU54" s="3"/>
      <c r="BJV54" s="3"/>
      <c r="BJW54" s="3"/>
      <c r="BJX54" s="3"/>
      <c r="BJY54" s="3"/>
      <c r="BJZ54" s="3"/>
      <c r="BKA54" s="3"/>
      <c r="BKB54" s="3"/>
      <c r="BKC54" s="3"/>
      <c r="BKD54" s="3"/>
      <c r="BKE54" s="3"/>
      <c r="BKF54" s="3"/>
      <c r="BKG54" s="3"/>
      <c r="BKH54" s="3"/>
      <c r="BKI54" s="3"/>
      <c r="BKJ54" s="3"/>
      <c r="BKK54" s="3"/>
      <c r="BKL54" s="3"/>
      <c r="BKM54" s="3"/>
      <c r="BKN54" s="3"/>
      <c r="BKO54" s="3"/>
      <c r="BKP54" s="3"/>
      <c r="BKQ54" s="3"/>
      <c r="BKR54" s="3"/>
      <c r="BKS54" s="3"/>
      <c r="BKT54" s="3"/>
      <c r="BKU54" s="3"/>
      <c r="BKV54" s="3"/>
      <c r="BKW54" s="3"/>
      <c r="BKX54" s="3"/>
      <c r="BKY54" s="3"/>
      <c r="BKZ54" s="3"/>
      <c r="BLA54" s="3"/>
      <c r="BLB54" s="3"/>
      <c r="BLC54" s="3"/>
      <c r="BLD54" s="3"/>
      <c r="BLE54" s="3"/>
      <c r="BLF54" s="3"/>
      <c r="BLG54" s="3"/>
      <c r="BLH54" s="3"/>
      <c r="BLI54" s="3"/>
      <c r="BLJ54" s="3"/>
      <c r="BLK54" s="3"/>
      <c r="BLL54" s="3"/>
      <c r="BLM54" s="3"/>
      <c r="BLN54" s="3"/>
      <c r="BLO54" s="3"/>
      <c r="BLP54" s="3"/>
      <c r="BLQ54" s="3"/>
      <c r="BLR54" s="3"/>
      <c r="BLS54" s="3"/>
      <c r="BLT54" s="3"/>
      <c r="BLU54" s="3"/>
      <c r="BLV54" s="3"/>
      <c r="BLW54" s="3"/>
      <c r="BLX54" s="3"/>
      <c r="BLY54" s="3"/>
      <c r="BLZ54" s="3"/>
      <c r="BMA54" s="3"/>
      <c r="BMB54" s="3"/>
      <c r="BMC54" s="3"/>
      <c r="BMD54" s="3"/>
      <c r="BME54" s="3"/>
      <c r="BMF54" s="3"/>
      <c r="BMG54" s="3"/>
      <c r="BMH54" s="3"/>
      <c r="BMI54" s="3"/>
      <c r="BMJ54" s="3"/>
      <c r="BMK54" s="3"/>
      <c r="BML54" s="3"/>
      <c r="BMM54" s="3"/>
      <c r="BMN54" s="3"/>
      <c r="BMO54" s="3"/>
      <c r="BMP54" s="3"/>
      <c r="BMQ54" s="3"/>
      <c r="BMR54" s="3"/>
      <c r="BMS54" s="3"/>
      <c r="BMT54" s="3"/>
      <c r="BMU54" s="3"/>
      <c r="BMV54" s="3"/>
      <c r="BMW54" s="3"/>
      <c r="BMX54" s="3"/>
      <c r="BMY54" s="3"/>
      <c r="BMZ54" s="3"/>
      <c r="BNA54" s="3"/>
      <c r="BNB54" s="3"/>
      <c r="BNC54" s="3"/>
      <c r="BND54" s="3"/>
      <c r="BNE54" s="3"/>
      <c r="BNF54" s="3"/>
      <c r="BNG54" s="3"/>
      <c r="BNH54" s="3"/>
      <c r="BNI54" s="3"/>
      <c r="BNJ54" s="3"/>
      <c r="BNK54" s="3"/>
      <c r="BNL54" s="3"/>
      <c r="BNM54" s="3"/>
      <c r="BNN54" s="3"/>
      <c r="BNO54" s="3"/>
      <c r="BNP54" s="3"/>
      <c r="BNQ54" s="3"/>
      <c r="BNR54" s="3"/>
      <c r="BNS54" s="3"/>
      <c r="BNT54" s="3"/>
      <c r="BNU54" s="3"/>
      <c r="BNV54" s="3"/>
      <c r="BNW54" s="3"/>
      <c r="BNX54" s="3"/>
      <c r="BNY54" s="3"/>
      <c r="BNZ54" s="3"/>
      <c r="BOA54" s="3"/>
      <c r="BOB54" s="3"/>
      <c r="BOC54" s="3"/>
      <c r="BOD54" s="3"/>
      <c r="BOE54" s="3"/>
      <c r="BOF54" s="3"/>
      <c r="BOG54" s="3"/>
      <c r="BOH54" s="3"/>
      <c r="BOI54" s="3"/>
      <c r="BOJ54" s="3"/>
      <c r="BOK54" s="3"/>
      <c r="BOL54" s="3"/>
      <c r="BOM54" s="3"/>
      <c r="BON54" s="3"/>
      <c r="BOO54" s="3"/>
      <c r="BOP54" s="3"/>
      <c r="BOQ54" s="3"/>
      <c r="BOR54" s="3"/>
      <c r="BOS54" s="3"/>
      <c r="BOT54" s="3"/>
      <c r="BOU54" s="3"/>
      <c r="BOV54" s="3"/>
      <c r="BOW54" s="3"/>
      <c r="BOX54" s="3"/>
      <c r="BOY54" s="3"/>
      <c r="BOZ54" s="3"/>
      <c r="BPA54" s="3"/>
      <c r="BPB54" s="3"/>
      <c r="BPC54" s="3"/>
      <c r="BPD54" s="3"/>
      <c r="BPE54" s="3"/>
      <c r="BPF54" s="3"/>
      <c r="BPG54" s="3"/>
      <c r="BPH54" s="3"/>
      <c r="BPI54" s="3"/>
      <c r="BPJ54" s="3"/>
      <c r="BPK54" s="3"/>
      <c r="BPL54" s="3"/>
      <c r="BPM54" s="3"/>
      <c r="BPN54" s="3"/>
      <c r="BPO54" s="3"/>
      <c r="BPP54" s="3"/>
      <c r="BPQ54" s="3"/>
      <c r="BPR54" s="3"/>
      <c r="BPS54" s="3"/>
      <c r="BPT54" s="3"/>
      <c r="BPU54" s="3"/>
      <c r="BPV54" s="3"/>
      <c r="BPW54" s="3"/>
      <c r="BPX54" s="3"/>
      <c r="BPY54" s="3"/>
      <c r="BPZ54" s="3"/>
      <c r="BQA54" s="3"/>
      <c r="BQB54" s="3"/>
      <c r="BQC54" s="3"/>
      <c r="BQD54" s="3"/>
      <c r="BQE54" s="3"/>
      <c r="BQF54" s="3"/>
      <c r="BQG54" s="3"/>
      <c r="BQH54" s="3"/>
      <c r="BQI54" s="3"/>
      <c r="BQJ54" s="3"/>
      <c r="BQK54" s="3"/>
      <c r="BQL54" s="3"/>
      <c r="BQM54" s="3"/>
      <c r="BQN54" s="3"/>
      <c r="BQO54" s="3"/>
      <c r="BQP54" s="3"/>
      <c r="BQQ54" s="3"/>
      <c r="BQR54" s="3"/>
      <c r="BQS54" s="3"/>
      <c r="BQT54" s="3"/>
      <c r="BQU54" s="3"/>
      <c r="BQV54" s="3"/>
      <c r="BQW54" s="3"/>
      <c r="BQX54" s="3"/>
      <c r="BQY54" s="3"/>
      <c r="BQZ54" s="3"/>
      <c r="BRA54" s="3"/>
      <c r="BRB54" s="3"/>
      <c r="BRC54" s="3"/>
      <c r="BRD54" s="3"/>
      <c r="BRE54" s="3"/>
      <c r="BRF54" s="3"/>
      <c r="BRG54" s="3"/>
      <c r="BRH54" s="3"/>
      <c r="BRI54" s="3"/>
      <c r="BRJ54" s="3"/>
      <c r="BRK54" s="3"/>
      <c r="BRL54" s="3"/>
      <c r="BRM54" s="3"/>
      <c r="BRN54" s="3"/>
      <c r="BRO54" s="3"/>
      <c r="BRP54" s="3"/>
      <c r="BRQ54" s="3"/>
      <c r="BRR54" s="3"/>
      <c r="BRS54" s="3"/>
      <c r="BRT54" s="3"/>
      <c r="BRU54" s="3"/>
      <c r="BRV54" s="3"/>
      <c r="BRW54" s="3"/>
      <c r="BRX54" s="3"/>
      <c r="BRY54" s="3"/>
      <c r="BRZ54" s="3"/>
      <c r="BSA54" s="3"/>
      <c r="BSB54" s="3"/>
      <c r="BSC54" s="3"/>
      <c r="BSD54" s="3"/>
      <c r="BSE54" s="3"/>
      <c r="BSF54" s="3"/>
      <c r="BSG54" s="3"/>
      <c r="BSH54" s="3"/>
      <c r="BSI54" s="3"/>
      <c r="BSJ54" s="3"/>
      <c r="BSK54" s="3"/>
      <c r="BSL54" s="3"/>
      <c r="BSM54" s="3"/>
      <c r="BSN54" s="3"/>
      <c r="BSO54" s="3"/>
      <c r="BSP54" s="3"/>
      <c r="BSQ54" s="3"/>
      <c r="BSR54" s="3"/>
      <c r="BSS54" s="3"/>
      <c r="BST54" s="3"/>
      <c r="BSU54" s="3"/>
      <c r="BSV54" s="3"/>
      <c r="BSW54" s="3"/>
      <c r="BSX54" s="3"/>
      <c r="BSY54" s="3"/>
      <c r="BSZ54" s="3"/>
      <c r="BTA54" s="3"/>
      <c r="BTB54" s="3"/>
      <c r="BTC54" s="3"/>
      <c r="BTD54" s="3"/>
      <c r="BTE54" s="3"/>
      <c r="BTF54" s="3"/>
      <c r="BTG54" s="3"/>
      <c r="BTH54" s="3"/>
      <c r="BTI54" s="3"/>
      <c r="BTJ54" s="3"/>
      <c r="BTK54" s="3"/>
      <c r="BTL54" s="3"/>
      <c r="BTM54" s="3"/>
      <c r="BTN54" s="3"/>
      <c r="BTO54" s="3"/>
      <c r="BTP54" s="3"/>
      <c r="BTQ54" s="3"/>
      <c r="BTR54" s="3"/>
      <c r="BTS54" s="3"/>
      <c r="BTT54" s="3"/>
      <c r="BTU54" s="3"/>
      <c r="BTV54" s="3"/>
      <c r="BTW54" s="3"/>
      <c r="BTX54" s="3"/>
      <c r="BTY54" s="3"/>
      <c r="BTZ54" s="3"/>
      <c r="BUA54" s="3"/>
      <c r="BUB54" s="3"/>
      <c r="BUC54" s="3"/>
      <c r="BUD54" s="3"/>
      <c r="BUE54" s="3"/>
      <c r="BUF54" s="3"/>
      <c r="BUG54" s="3"/>
      <c r="BUH54" s="3"/>
      <c r="BUI54" s="3"/>
      <c r="BUJ54" s="3"/>
      <c r="BUK54" s="3"/>
      <c r="BUL54" s="3"/>
      <c r="BUM54" s="3"/>
      <c r="BUN54" s="3"/>
      <c r="BUO54" s="3"/>
      <c r="BUP54" s="3"/>
      <c r="BUQ54" s="3"/>
      <c r="BUR54" s="3"/>
      <c r="BUS54" s="3"/>
      <c r="BUT54" s="3"/>
      <c r="BUU54" s="3"/>
      <c r="BUV54" s="3"/>
      <c r="BUW54" s="3"/>
      <c r="BUX54" s="3"/>
      <c r="BUY54" s="3"/>
      <c r="BUZ54" s="3"/>
      <c r="BVA54" s="3"/>
      <c r="BVB54" s="3"/>
      <c r="BVC54" s="3"/>
      <c r="BVD54" s="3"/>
      <c r="BVE54" s="3"/>
      <c r="BVF54" s="3"/>
      <c r="BVG54" s="3"/>
      <c r="BVH54" s="3"/>
      <c r="BVI54" s="3"/>
      <c r="BVJ54" s="3"/>
      <c r="BVK54" s="3"/>
      <c r="BVL54" s="3"/>
      <c r="BVM54" s="3"/>
      <c r="BVN54" s="3"/>
      <c r="BVO54" s="3"/>
      <c r="BVP54" s="3"/>
      <c r="BVQ54" s="3"/>
      <c r="BVR54" s="3"/>
      <c r="BVS54" s="3"/>
      <c r="BVT54" s="3"/>
      <c r="BVU54" s="3"/>
      <c r="BVV54" s="3"/>
      <c r="BVW54" s="3"/>
      <c r="BVX54" s="3"/>
      <c r="BVY54" s="3"/>
      <c r="BVZ54" s="3"/>
      <c r="BWA54" s="3"/>
      <c r="BWB54" s="3"/>
      <c r="BWC54" s="3"/>
      <c r="BWD54" s="3"/>
      <c r="BWE54" s="3"/>
      <c r="BWF54" s="3"/>
      <c r="BWG54" s="3"/>
      <c r="BWH54" s="3"/>
      <c r="BWI54" s="3"/>
      <c r="BWJ54" s="3"/>
      <c r="BWK54" s="3"/>
      <c r="BWL54" s="3"/>
      <c r="BWM54" s="3"/>
      <c r="BWN54" s="3"/>
      <c r="BWO54" s="3"/>
      <c r="BWP54" s="3"/>
      <c r="BWQ54" s="3"/>
      <c r="BWR54" s="3"/>
      <c r="BWS54" s="3"/>
      <c r="BWT54" s="3"/>
      <c r="BWU54" s="3"/>
      <c r="BWV54" s="3"/>
      <c r="BWW54" s="3"/>
      <c r="BWX54" s="3"/>
      <c r="BWY54" s="3"/>
      <c r="BWZ54" s="3"/>
      <c r="BXA54" s="3"/>
      <c r="BXB54" s="3"/>
      <c r="BXC54" s="3"/>
      <c r="BXD54" s="3"/>
      <c r="BXE54" s="3"/>
      <c r="BXF54" s="3"/>
      <c r="BXG54" s="3"/>
      <c r="BXH54" s="3"/>
      <c r="BXI54" s="3"/>
      <c r="BXJ54" s="3"/>
      <c r="BXK54" s="3"/>
      <c r="BXL54" s="3"/>
      <c r="BXM54" s="3"/>
      <c r="BXN54" s="3"/>
      <c r="BXO54" s="3"/>
      <c r="BXP54" s="3"/>
      <c r="BXQ54" s="3"/>
      <c r="BXR54" s="3"/>
      <c r="BXS54" s="3"/>
      <c r="BXT54" s="3"/>
      <c r="BXU54" s="3"/>
      <c r="BXV54" s="3"/>
      <c r="BXW54" s="3"/>
      <c r="BXX54" s="3"/>
      <c r="BXY54" s="3"/>
      <c r="BXZ54" s="3"/>
      <c r="BYA54" s="3"/>
      <c r="BYB54" s="3"/>
      <c r="BYC54" s="3"/>
      <c r="BYD54" s="3"/>
      <c r="BYE54" s="3"/>
      <c r="BYF54" s="3"/>
      <c r="BYG54" s="3"/>
      <c r="BYH54" s="3"/>
      <c r="BYI54" s="3"/>
      <c r="BYJ54" s="3"/>
      <c r="BYK54" s="3"/>
      <c r="BYL54" s="3"/>
      <c r="BYM54" s="3"/>
      <c r="BYN54" s="3"/>
      <c r="BYO54" s="3"/>
      <c r="BYP54" s="3"/>
      <c r="BYQ54" s="3"/>
      <c r="BYR54" s="3"/>
      <c r="BYS54" s="3"/>
      <c r="BYT54" s="3"/>
      <c r="BYU54" s="3"/>
      <c r="BYV54" s="3"/>
      <c r="BYW54" s="3"/>
      <c r="BYX54" s="3"/>
      <c r="BYY54" s="3"/>
      <c r="BYZ54" s="3"/>
      <c r="BZA54" s="3"/>
      <c r="BZB54" s="3"/>
      <c r="BZC54" s="3"/>
      <c r="BZD54" s="3"/>
      <c r="BZE54" s="3"/>
      <c r="BZF54" s="3"/>
      <c r="BZG54" s="3"/>
      <c r="BZH54" s="3"/>
      <c r="BZI54" s="3"/>
      <c r="BZJ54" s="3"/>
      <c r="BZK54" s="3"/>
      <c r="BZL54" s="3"/>
      <c r="BZM54" s="3"/>
      <c r="BZN54" s="3"/>
      <c r="BZO54" s="3"/>
      <c r="BZP54" s="3"/>
      <c r="BZQ54" s="3"/>
      <c r="BZR54" s="3"/>
      <c r="BZS54" s="3"/>
      <c r="BZT54" s="3"/>
      <c r="BZU54" s="3"/>
      <c r="BZV54" s="3"/>
      <c r="BZW54" s="3"/>
      <c r="BZX54" s="3"/>
      <c r="BZY54" s="3"/>
      <c r="BZZ54" s="3"/>
      <c r="CAA54" s="3"/>
      <c r="CAB54" s="3"/>
      <c r="CAC54" s="3"/>
      <c r="CAD54" s="3"/>
      <c r="CAE54" s="3"/>
      <c r="CAF54" s="3"/>
      <c r="CAG54" s="3"/>
      <c r="CAH54" s="3"/>
      <c r="CAI54" s="3"/>
      <c r="CAJ54" s="3"/>
      <c r="CAK54" s="3"/>
      <c r="CAL54" s="3"/>
      <c r="CAM54" s="3"/>
      <c r="CAN54" s="3"/>
      <c r="CAO54" s="3"/>
      <c r="CAP54" s="3"/>
      <c r="CAQ54" s="3"/>
      <c r="CAR54" s="3"/>
      <c r="CAS54" s="3"/>
      <c r="CAT54" s="3"/>
      <c r="CAU54" s="3"/>
      <c r="CAV54" s="3"/>
      <c r="CAW54" s="3"/>
      <c r="CAX54" s="3"/>
      <c r="CAY54" s="3"/>
      <c r="CAZ54" s="3"/>
      <c r="CBA54" s="3"/>
      <c r="CBB54" s="3"/>
      <c r="CBC54" s="3"/>
      <c r="CBD54" s="3"/>
      <c r="CBE54" s="3"/>
      <c r="CBF54" s="3"/>
      <c r="CBG54" s="3"/>
      <c r="CBH54" s="3"/>
      <c r="CBI54" s="3"/>
      <c r="CBJ54" s="3"/>
      <c r="CBK54" s="3"/>
      <c r="CBL54" s="3"/>
      <c r="CBM54" s="3"/>
      <c r="CBN54" s="3"/>
      <c r="CBO54" s="3"/>
      <c r="CBP54" s="3"/>
      <c r="CBQ54" s="3"/>
      <c r="CBR54" s="3"/>
      <c r="CBS54" s="3"/>
      <c r="CBT54" s="3"/>
      <c r="CBU54" s="3"/>
      <c r="CBV54" s="3"/>
      <c r="CBW54" s="3"/>
      <c r="CBX54" s="3"/>
      <c r="CBY54" s="3"/>
      <c r="CBZ54" s="3"/>
      <c r="CCA54" s="3"/>
      <c r="CCB54" s="3"/>
      <c r="CCC54" s="3"/>
      <c r="CCD54" s="3"/>
      <c r="CCE54" s="3"/>
      <c r="CCF54" s="3"/>
      <c r="CCG54" s="3"/>
      <c r="CCH54" s="3"/>
      <c r="CCI54" s="3"/>
      <c r="CCJ54" s="3"/>
      <c r="CCK54" s="3"/>
      <c r="CCL54" s="3"/>
      <c r="CCM54" s="3"/>
      <c r="CCN54" s="3"/>
      <c r="CCO54" s="3"/>
      <c r="CCP54" s="3"/>
      <c r="CCQ54" s="3"/>
      <c r="CCR54" s="3"/>
      <c r="CCS54" s="3"/>
      <c r="CCT54" s="3"/>
      <c r="CCU54" s="3"/>
      <c r="CCV54" s="3"/>
      <c r="CCW54" s="3"/>
      <c r="CCX54" s="3"/>
      <c r="CCY54" s="3"/>
      <c r="CCZ54" s="3"/>
      <c r="CDA54" s="3"/>
      <c r="CDB54" s="3"/>
      <c r="CDC54" s="3"/>
      <c r="CDD54" s="3"/>
      <c r="CDE54" s="3"/>
      <c r="CDF54" s="3"/>
      <c r="CDG54" s="3"/>
      <c r="CDH54" s="3"/>
      <c r="CDI54" s="3"/>
      <c r="CDJ54" s="3"/>
      <c r="CDK54" s="3"/>
      <c r="CDL54" s="3"/>
      <c r="CDM54" s="3"/>
      <c r="CDN54" s="3"/>
      <c r="CDO54" s="3"/>
      <c r="CDP54" s="3"/>
      <c r="CDQ54" s="3"/>
      <c r="CDR54" s="3"/>
      <c r="CDS54" s="3"/>
      <c r="CDT54" s="3"/>
      <c r="CDU54" s="3"/>
      <c r="CDV54" s="3"/>
      <c r="CDW54" s="3"/>
      <c r="CDX54" s="3"/>
      <c r="CDY54" s="3"/>
      <c r="CDZ54" s="3"/>
      <c r="CEA54" s="3"/>
      <c r="CEB54" s="3"/>
      <c r="CEC54" s="3"/>
      <c r="CED54" s="3"/>
      <c r="CEE54" s="3"/>
      <c r="CEF54" s="3"/>
      <c r="CEG54" s="3"/>
      <c r="CEH54" s="3"/>
      <c r="CEI54" s="3"/>
      <c r="CEJ54" s="3"/>
      <c r="CEK54" s="3"/>
      <c r="CEL54" s="3"/>
      <c r="CEM54" s="3"/>
      <c r="CEN54" s="3"/>
      <c r="CEO54" s="3"/>
      <c r="CEP54" s="3"/>
      <c r="CEQ54" s="3"/>
      <c r="CER54" s="3"/>
      <c r="CES54" s="3"/>
      <c r="CET54" s="3"/>
      <c r="CEU54" s="3"/>
      <c r="CEV54" s="3"/>
      <c r="CEW54" s="3"/>
      <c r="CEX54" s="3"/>
      <c r="CEY54" s="3"/>
      <c r="CEZ54" s="3"/>
      <c r="CFA54" s="3"/>
      <c r="CFB54" s="3"/>
      <c r="CFC54" s="3"/>
      <c r="CFD54" s="3"/>
      <c r="CFE54" s="3"/>
      <c r="CFF54" s="3"/>
      <c r="CFG54" s="3"/>
      <c r="CFH54" s="3"/>
      <c r="CFI54" s="3"/>
      <c r="CFJ54" s="3"/>
      <c r="CFK54" s="3"/>
      <c r="CFL54" s="3"/>
      <c r="CFM54" s="3"/>
      <c r="CFN54" s="3"/>
      <c r="CFO54" s="3"/>
      <c r="CFP54" s="3"/>
      <c r="CFQ54" s="3"/>
      <c r="CFR54" s="3"/>
      <c r="CFS54" s="3"/>
      <c r="CFT54" s="3"/>
      <c r="CFU54" s="3"/>
      <c r="CFV54" s="3"/>
      <c r="CFW54" s="3"/>
      <c r="CFX54" s="3"/>
      <c r="CFY54" s="3"/>
      <c r="CFZ54" s="3"/>
      <c r="CGA54" s="3"/>
      <c r="CGB54" s="3"/>
      <c r="CGC54" s="3"/>
      <c r="CGD54" s="3"/>
      <c r="CGE54" s="3"/>
      <c r="CGF54" s="3"/>
      <c r="CGG54" s="3"/>
      <c r="CGH54" s="3"/>
      <c r="CGI54" s="3"/>
      <c r="CGJ54" s="3"/>
      <c r="CGK54" s="3"/>
      <c r="CGL54" s="3"/>
      <c r="CGM54" s="3"/>
      <c r="CGN54" s="3"/>
      <c r="CGO54" s="3"/>
      <c r="CGP54" s="3"/>
      <c r="CGQ54" s="3"/>
      <c r="CGR54" s="3"/>
      <c r="CGS54" s="3"/>
      <c r="CGT54" s="3"/>
      <c r="CGU54" s="3"/>
      <c r="CGV54" s="3"/>
      <c r="CGW54" s="3"/>
      <c r="CGX54" s="3"/>
      <c r="CGY54" s="3"/>
      <c r="CGZ54" s="3"/>
      <c r="CHA54" s="3"/>
      <c r="CHB54" s="3"/>
      <c r="CHC54" s="3"/>
      <c r="CHD54" s="3"/>
      <c r="CHE54" s="3"/>
      <c r="CHF54" s="3"/>
      <c r="CHG54" s="3"/>
      <c r="CHH54" s="3"/>
      <c r="CHI54" s="3"/>
      <c r="CHJ54" s="3"/>
      <c r="CHK54" s="3"/>
      <c r="CHL54" s="3"/>
      <c r="CHM54" s="3"/>
      <c r="CHN54" s="3"/>
      <c r="CHO54" s="3"/>
      <c r="CHP54" s="3"/>
      <c r="CHQ54" s="3"/>
      <c r="CHR54" s="3"/>
      <c r="CHS54" s="3"/>
      <c r="CHT54" s="3"/>
      <c r="CHU54" s="3"/>
      <c r="CHV54" s="3"/>
      <c r="CHW54" s="3"/>
      <c r="CHX54" s="3"/>
      <c r="CHY54" s="3"/>
      <c r="CHZ54" s="3"/>
      <c r="CIA54" s="3"/>
      <c r="CIB54" s="3"/>
      <c r="CIC54" s="3"/>
      <c r="CID54" s="3"/>
      <c r="CIE54" s="3"/>
      <c r="CIF54" s="3"/>
      <c r="CIG54" s="3"/>
      <c r="CIH54" s="3"/>
      <c r="CII54" s="3"/>
      <c r="CIJ54" s="3"/>
      <c r="CIK54" s="3"/>
      <c r="CIL54" s="3"/>
      <c r="CIM54" s="3"/>
      <c r="CIN54" s="3"/>
      <c r="CIO54" s="3"/>
      <c r="CIP54" s="3"/>
      <c r="CIQ54" s="3"/>
      <c r="CIR54" s="3"/>
      <c r="CIS54" s="3"/>
      <c r="CIT54" s="3"/>
      <c r="CIU54" s="3"/>
      <c r="CIV54" s="3"/>
      <c r="CIW54" s="3"/>
      <c r="CIX54" s="3"/>
      <c r="CIY54" s="3"/>
      <c r="CIZ54" s="3"/>
      <c r="CJA54" s="3"/>
      <c r="CJB54" s="3"/>
      <c r="CJC54" s="3"/>
      <c r="CJD54" s="3"/>
      <c r="CJE54" s="3"/>
      <c r="CJF54" s="3"/>
      <c r="CJG54" s="3"/>
      <c r="CJH54" s="3"/>
      <c r="CJI54" s="3"/>
      <c r="CJJ54" s="3"/>
      <c r="CJK54" s="3"/>
      <c r="CJL54" s="3"/>
      <c r="CJM54" s="3"/>
      <c r="CJN54" s="3"/>
      <c r="CJO54" s="3"/>
      <c r="CJP54" s="3"/>
      <c r="CJQ54" s="3"/>
      <c r="CJR54" s="3"/>
      <c r="CJS54" s="3"/>
      <c r="CJT54" s="3"/>
      <c r="CJU54" s="3"/>
      <c r="CJV54" s="3"/>
      <c r="CJW54" s="3"/>
      <c r="CJX54" s="3"/>
      <c r="CJY54" s="3"/>
      <c r="CJZ54" s="3"/>
      <c r="CKA54" s="3"/>
      <c r="CKB54" s="3"/>
      <c r="CKC54" s="3"/>
      <c r="CKD54" s="3"/>
      <c r="CKE54" s="3"/>
      <c r="CKF54" s="3"/>
      <c r="CKG54" s="3"/>
      <c r="CKH54" s="3"/>
      <c r="CKI54" s="3"/>
      <c r="CKJ54" s="3"/>
      <c r="CKK54" s="3"/>
      <c r="CKL54" s="3"/>
      <c r="CKM54" s="3"/>
      <c r="CKN54" s="3"/>
      <c r="CKO54" s="3"/>
      <c r="CKP54" s="3"/>
      <c r="CKQ54" s="3"/>
      <c r="CKR54" s="3"/>
      <c r="CKS54" s="3"/>
      <c r="CKT54" s="3"/>
      <c r="CKU54" s="3"/>
      <c r="CKV54" s="3"/>
      <c r="CKW54" s="3"/>
      <c r="CKX54" s="3"/>
      <c r="CKY54" s="3"/>
      <c r="CKZ54" s="3"/>
      <c r="CLA54" s="3"/>
      <c r="CLB54" s="3"/>
      <c r="CLC54" s="3"/>
      <c r="CLD54" s="3"/>
      <c r="CLE54" s="3"/>
      <c r="CLF54" s="3"/>
      <c r="CLG54" s="3"/>
      <c r="CLH54" s="3"/>
      <c r="CLI54" s="3"/>
      <c r="CLJ54" s="3"/>
      <c r="CLK54" s="3"/>
      <c r="CLL54" s="3"/>
      <c r="CLM54" s="3"/>
      <c r="CLN54" s="3"/>
      <c r="CLO54" s="3"/>
      <c r="CLP54" s="3"/>
      <c r="CLQ54" s="3"/>
      <c r="CLR54" s="3"/>
      <c r="CLS54" s="3"/>
      <c r="CLT54" s="3"/>
      <c r="CLU54" s="3"/>
      <c r="CLV54" s="3"/>
      <c r="CLW54" s="3"/>
      <c r="CLX54" s="3"/>
      <c r="CLY54" s="3"/>
      <c r="CLZ54" s="3"/>
      <c r="CMA54" s="3"/>
      <c r="CMB54" s="3"/>
      <c r="CMC54" s="3"/>
      <c r="CMD54" s="3"/>
      <c r="CME54" s="3"/>
      <c r="CMF54" s="3"/>
      <c r="CMG54" s="3"/>
      <c r="CMH54" s="3"/>
      <c r="CMI54" s="3"/>
      <c r="CMJ54" s="3"/>
      <c r="CMK54" s="3"/>
      <c r="CML54" s="3"/>
      <c r="CMM54" s="3"/>
      <c r="CMN54" s="3"/>
      <c r="CMO54" s="3"/>
      <c r="CMP54" s="3"/>
      <c r="CMQ54" s="3"/>
      <c r="CMR54" s="3"/>
      <c r="CMS54" s="3"/>
      <c r="CMT54" s="3"/>
      <c r="CMU54" s="3"/>
      <c r="CMV54" s="3"/>
      <c r="CMW54" s="3"/>
      <c r="CMX54" s="3"/>
      <c r="CMY54" s="3"/>
      <c r="CMZ54" s="3"/>
      <c r="CNA54" s="3"/>
      <c r="CNB54" s="3"/>
      <c r="CNC54" s="3"/>
      <c r="CND54" s="3"/>
      <c r="CNE54" s="3"/>
      <c r="CNF54" s="3"/>
      <c r="CNG54" s="3"/>
      <c r="CNH54" s="3"/>
      <c r="CNI54" s="3"/>
      <c r="CNJ54" s="3"/>
      <c r="CNK54" s="3"/>
      <c r="CNL54" s="3"/>
      <c r="CNM54" s="3"/>
      <c r="CNN54" s="3"/>
      <c r="CNO54" s="3"/>
      <c r="CNP54" s="3"/>
      <c r="CNQ54" s="3"/>
      <c r="CNR54" s="3"/>
      <c r="CNS54" s="3"/>
      <c r="CNT54" s="3"/>
      <c r="CNU54" s="3"/>
      <c r="CNV54" s="3"/>
      <c r="CNW54" s="3"/>
      <c r="CNX54" s="3"/>
      <c r="CNY54" s="3"/>
      <c r="CNZ54" s="3"/>
      <c r="COA54" s="3"/>
      <c r="COB54" s="3"/>
      <c r="COC54" s="3"/>
      <c r="COD54" s="3"/>
      <c r="COE54" s="3"/>
      <c r="COF54" s="3"/>
      <c r="COG54" s="3"/>
      <c r="COH54" s="3"/>
      <c r="COI54" s="3"/>
      <c r="COJ54" s="3"/>
      <c r="COK54" s="3"/>
      <c r="COL54" s="3"/>
      <c r="COM54" s="3"/>
      <c r="CON54" s="3"/>
      <c r="COO54" s="3"/>
      <c r="COP54" s="3"/>
      <c r="COQ54" s="3"/>
      <c r="COR54" s="3"/>
      <c r="COS54" s="3"/>
      <c r="COT54" s="3"/>
      <c r="COU54" s="3"/>
      <c r="COV54" s="3"/>
      <c r="COW54" s="3"/>
      <c r="COX54" s="3"/>
      <c r="COY54" s="3"/>
      <c r="COZ54" s="3"/>
      <c r="CPA54" s="3"/>
      <c r="CPB54" s="3"/>
      <c r="CPC54" s="3"/>
      <c r="CPD54" s="3"/>
      <c r="CPE54" s="3"/>
      <c r="CPF54" s="3"/>
      <c r="CPG54" s="3"/>
      <c r="CPH54" s="3"/>
      <c r="CPI54" s="3"/>
      <c r="CPJ54" s="3"/>
      <c r="CPK54" s="3"/>
      <c r="CPL54" s="3"/>
      <c r="CPM54" s="3"/>
      <c r="CPN54" s="3"/>
      <c r="CPO54" s="3"/>
      <c r="CPP54" s="3"/>
      <c r="CPQ54" s="3"/>
      <c r="CPR54" s="3"/>
      <c r="CPS54" s="3"/>
      <c r="CPT54" s="3"/>
      <c r="CPU54" s="3"/>
      <c r="CPV54" s="3"/>
      <c r="CPW54" s="3"/>
      <c r="CPX54" s="3"/>
      <c r="CPY54" s="3"/>
      <c r="CPZ54" s="3"/>
      <c r="CQA54" s="3"/>
      <c r="CQB54" s="3"/>
      <c r="CQC54" s="3"/>
      <c r="CQD54" s="3"/>
      <c r="CQE54" s="3"/>
      <c r="CQF54" s="3"/>
      <c r="CQG54" s="3"/>
      <c r="CQH54" s="3"/>
      <c r="CQI54" s="3"/>
      <c r="CQJ54" s="3"/>
      <c r="CQK54" s="3"/>
      <c r="CQL54" s="3"/>
      <c r="CQM54" s="3"/>
      <c r="CQN54" s="3"/>
      <c r="CQO54" s="3"/>
      <c r="CQP54" s="3"/>
      <c r="CQQ54" s="3"/>
      <c r="CQR54" s="3"/>
      <c r="CQS54" s="3"/>
      <c r="CQT54" s="3"/>
      <c r="CQU54" s="3"/>
      <c r="CQV54" s="3"/>
      <c r="CQW54" s="3"/>
      <c r="CQX54" s="3"/>
      <c r="CQY54" s="3"/>
      <c r="CQZ54" s="3"/>
      <c r="CRA54" s="3"/>
      <c r="CRB54" s="3"/>
      <c r="CRC54" s="3"/>
      <c r="CRD54" s="3"/>
      <c r="CRE54" s="3"/>
      <c r="CRF54" s="3"/>
      <c r="CRG54" s="3"/>
      <c r="CRH54" s="3"/>
      <c r="CRI54" s="3"/>
      <c r="CRJ54" s="3"/>
      <c r="CRK54" s="3"/>
      <c r="CRL54" s="3"/>
      <c r="CRM54" s="3"/>
      <c r="CRN54" s="3"/>
      <c r="CRO54" s="3"/>
      <c r="CRP54" s="3"/>
      <c r="CRQ54" s="3"/>
      <c r="CRR54" s="3"/>
      <c r="CRS54" s="3"/>
      <c r="CRT54" s="3"/>
      <c r="CRU54" s="3"/>
      <c r="CRV54" s="3"/>
      <c r="CRW54" s="3"/>
      <c r="CRX54" s="3"/>
      <c r="CRY54" s="3"/>
      <c r="CRZ54" s="3"/>
      <c r="CSA54" s="3"/>
      <c r="CSB54" s="3"/>
      <c r="CSC54" s="3"/>
      <c r="CSD54" s="3"/>
      <c r="CSE54" s="3"/>
      <c r="CSF54" s="3"/>
      <c r="CSG54" s="3"/>
      <c r="CSH54" s="3"/>
      <c r="CSI54" s="3"/>
      <c r="CSJ54" s="3"/>
      <c r="CSK54" s="3"/>
      <c r="CSL54" s="3"/>
      <c r="CSM54" s="3"/>
      <c r="CSN54" s="3"/>
      <c r="CSO54" s="3"/>
      <c r="CSP54" s="3"/>
      <c r="CSQ54" s="3"/>
      <c r="CSR54" s="3"/>
      <c r="CSS54" s="3"/>
      <c r="CST54" s="3"/>
      <c r="CSU54" s="3"/>
      <c r="CSV54" s="3"/>
      <c r="CSW54" s="3"/>
      <c r="CSX54" s="3"/>
      <c r="CSY54" s="3"/>
      <c r="CSZ54" s="3"/>
      <c r="CTA54" s="3"/>
      <c r="CTB54" s="3"/>
      <c r="CTC54" s="3"/>
      <c r="CTD54" s="3"/>
      <c r="CTE54" s="3"/>
      <c r="CTF54" s="3"/>
      <c r="CTG54" s="3"/>
      <c r="CTH54" s="3"/>
      <c r="CTI54" s="3"/>
      <c r="CTJ54" s="3"/>
      <c r="CTK54" s="3"/>
      <c r="CTL54" s="3"/>
      <c r="CTM54" s="3"/>
      <c r="CTN54" s="3"/>
      <c r="CTO54" s="3"/>
      <c r="CTP54" s="3"/>
      <c r="CTQ54" s="3"/>
      <c r="CTR54" s="3"/>
      <c r="CTS54" s="3"/>
      <c r="CTT54" s="3"/>
      <c r="CTU54" s="3"/>
      <c r="CTV54" s="3"/>
      <c r="CTW54" s="3"/>
      <c r="CTX54" s="3"/>
      <c r="CTY54" s="3"/>
      <c r="CTZ54" s="3"/>
      <c r="CUA54" s="3"/>
      <c r="CUB54" s="3"/>
      <c r="CUC54" s="3"/>
      <c r="CUD54" s="3"/>
      <c r="CUE54" s="3"/>
      <c r="CUF54" s="3"/>
      <c r="CUG54" s="3"/>
      <c r="CUH54" s="3"/>
      <c r="CUI54" s="3"/>
      <c r="CUJ54" s="3"/>
      <c r="CUK54" s="3"/>
      <c r="CUL54" s="3"/>
      <c r="CUM54" s="3"/>
      <c r="CUN54" s="3"/>
      <c r="CUO54" s="3"/>
      <c r="CUP54" s="3"/>
      <c r="CUQ54" s="3"/>
      <c r="CUR54" s="3"/>
      <c r="CUS54" s="3"/>
      <c r="CUT54" s="3"/>
      <c r="CUU54" s="3"/>
      <c r="CUV54" s="3"/>
      <c r="CUW54" s="3"/>
      <c r="CUX54" s="3"/>
      <c r="CUY54" s="3"/>
      <c r="CUZ54" s="3"/>
      <c r="CVA54" s="3"/>
      <c r="CVB54" s="3"/>
      <c r="CVC54" s="3"/>
      <c r="CVD54" s="3"/>
      <c r="CVE54" s="3"/>
      <c r="CVF54" s="3"/>
      <c r="CVG54" s="3"/>
      <c r="CVH54" s="3"/>
      <c r="CVI54" s="3"/>
      <c r="CVJ54" s="3"/>
      <c r="CVK54" s="3"/>
      <c r="CVL54" s="3"/>
      <c r="CVM54" s="3"/>
      <c r="CVN54" s="3"/>
      <c r="CVO54" s="3"/>
      <c r="CVP54" s="3"/>
      <c r="CVQ54" s="3"/>
      <c r="CVR54" s="3"/>
      <c r="CVS54" s="3"/>
      <c r="CVT54" s="3"/>
      <c r="CVU54" s="3"/>
      <c r="CVV54" s="3"/>
      <c r="CVW54" s="3"/>
      <c r="CVX54" s="3"/>
      <c r="CVY54" s="3"/>
      <c r="CVZ54" s="3"/>
      <c r="CWA54" s="3"/>
      <c r="CWB54" s="3"/>
      <c r="CWC54" s="3"/>
      <c r="CWD54" s="3"/>
      <c r="CWE54" s="3"/>
      <c r="CWF54" s="3"/>
      <c r="CWG54" s="3"/>
      <c r="CWH54" s="3"/>
      <c r="CWI54" s="3"/>
      <c r="CWJ54" s="3"/>
      <c r="CWK54" s="3"/>
      <c r="CWL54" s="3"/>
      <c r="CWM54" s="3"/>
      <c r="CWN54" s="3"/>
      <c r="CWO54" s="3"/>
      <c r="CWP54" s="3"/>
      <c r="CWQ54" s="3"/>
      <c r="CWR54" s="3"/>
      <c r="CWS54" s="3"/>
      <c r="CWT54" s="3"/>
      <c r="CWU54" s="3"/>
      <c r="CWV54" s="3"/>
      <c r="CWW54" s="3"/>
      <c r="CWX54" s="3"/>
      <c r="CWY54" s="3"/>
      <c r="CWZ54" s="3"/>
      <c r="CXA54" s="3"/>
      <c r="CXB54" s="3"/>
      <c r="CXC54" s="3"/>
      <c r="CXD54" s="3"/>
      <c r="CXE54" s="3"/>
      <c r="CXF54" s="3"/>
      <c r="CXG54" s="3"/>
      <c r="CXH54" s="3"/>
      <c r="CXI54" s="3"/>
      <c r="CXJ54" s="3"/>
      <c r="CXK54" s="3"/>
      <c r="CXL54" s="3"/>
      <c r="CXM54" s="3"/>
      <c r="CXN54" s="3"/>
      <c r="CXO54" s="3"/>
      <c r="CXP54" s="3"/>
      <c r="CXQ54" s="3"/>
      <c r="CXR54" s="3"/>
      <c r="CXS54" s="3"/>
      <c r="CXT54" s="3"/>
      <c r="CXU54" s="3"/>
      <c r="CXV54" s="3"/>
      <c r="CXW54" s="3"/>
      <c r="CXX54" s="3"/>
      <c r="CXY54" s="3"/>
      <c r="CXZ54" s="3"/>
      <c r="CYA54" s="3"/>
      <c r="CYB54" s="3"/>
      <c r="CYC54" s="3"/>
      <c r="CYD54" s="3"/>
      <c r="CYE54" s="3"/>
      <c r="CYF54" s="3"/>
      <c r="CYG54" s="3"/>
      <c r="CYH54" s="3"/>
      <c r="CYI54" s="3"/>
      <c r="CYJ54" s="3"/>
      <c r="CYK54" s="3"/>
      <c r="CYL54" s="3"/>
      <c r="CYM54" s="3"/>
      <c r="CYN54" s="3"/>
      <c r="CYO54" s="3"/>
      <c r="CYP54" s="3"/>
      <c r="CYQ54" s="3"/>
      <c r="CYR54" s="3"/>
      <c r="CYS54" s="3"/>
      <c r="CYT54" s="3"/>
      <c r="CYU54" s="3"/>
      <c r="CYV54" s="3"/>
      <c r="CYW54" s="3"/>
      <c r="CYX54" s="3"/>
      <c r="CYY54" s="3"/>
      <c r="CYZ54" s="3"/>
      <c r="CZA54" s="3"/>
      <c r="CZB54" s="3"/>
      <c r="CZC54" s="3"/>
      <c r="CZD54" s="3"/>
      <c r="CZE54" s="3"/>
      <c r="CZF54" s="3"/>
      <c r="CZG54" s="3"/>
      <c r="CZH54" s="3"/>
      <c r="CZI54" s="3"/>
      <c r="CZJ54" s="3"/>
      <c r="CZK54" s="3"/>
      <c r="CZL54" s="3"/>
      <c r="CZM54" s="3"/>
      <c r="CZN54" s="3"/>
      <c r="CZO54" s="3"/>
      <c r="CZP54" s="3"/>
      <c r="CZQ54" s="3"/>
      <c r="CZR54" s="3"/>
      <c r="CZS54" s="3"/>
      <c r="CZT54" s="3"/>
      <c r="CZU54" s="3"/>
      <c r="CZV54" s="3"/>
      <c r="CZW54" s="3"/>
      <c r="CZX54" s="3"/>
      <c r="CZY54" s="3"/>
      <c r="CZZ54" s="3"/>
      <c r="DAA54" s="3"/>
      <c r="DAB54" s="3"/>
      <c r="DAC54" s="3"/>
      <c r="DAD54" s="3"/>
      <c r="DAE54" s="3"/>
      <c r="DAF54" s="3"/>
      <c r="DAG54" s="3"/>
      <c r="DAH54" s="3"/>
      <c r="DAI54" s="3"/>
      <c r="DAJ54" s="3"/>
      <c r="DAK54" s="3"/>
      <c r="DAL54" s="3"/>
      <c r="DAM54" s="3"/>
      <c r="DAN54" s="3"/>
      <c r="DAO54" s="3"/>
      <c r="DAP54" s="3"/>
      <c r="DAQ54" s="3"/>
      <c r="DAR54" s="3"/>
      <c r="DAS54" s="3"/>
      <c r="DAT54" s="3"/>
      <c r="DAU54" s="3"/>
      <c r="DAV54" s="3"/>
      <c r="DAW54" s="3"/>
      <c r="DAX54" s="3"/>
      <c r="DAY54" s="3"/>
      <c r="DAZ54" s="3"/>
      <c r="DBA54" s="3"/>
      <c r="DBB54" s="3"/>
      <c r="DBC54" s="3"/>
      <c r="DBD54" s="3"/>
      <c r="DBE54" s="3"/>
      <c r="DBF54" s="3"/>
      <c r="DBG54" s="3"/>
      <c r="DBH54" s="3"/>
      <c r="DBI54" s="3"/>
      <c r="DBJ54" s="3"/>
      <c r="DBK54" s="3"/>
      <c r="DBL54" s="3"/>
      <c r="DBM54" s="3"/>
      <c r="DBN54" s="3"/>
      <c r="DBO54" s="3"/>
      <c r="DBP54" s="3"/>
      <c r="DBQ54" s="3"/>
      <c r="DBR54" s="3"/>
      <c r="DBS54" s="3"/>
      <c r="DBT54" s="3"/>
      <c r="DBU54" s="3"/>
    </row>
    <row r="55" spans="1:2777" s="128" customFormat="1" ht="12.75">
      <c r="A55" s="147">
        <v>4223</v>
      </c>
      <c r="B55" s="148" t="s">
        <v>168</v>
      </c>
      <c r="C55" s="136">
        <f t="shared" si="6"/>
        <v>16000</v>
      </c>
      <c r="D55" s="136"/>
      <c r="E55" s="136">
        <v>16000</v>
      </c>
      <c r="F55" s="136">
        <v>0</v>
      </c>
      <c r="G55" s="136"/>
      <c r="H55" s="137"/>
      <c r="I55" s="136"/>
      <c r="J55" s="136"/>
      <c r="K55" s="136"/>
      <c r="L55" s="136">
        <f t="shared" si="15"/>
        <v>8000</v>
      </c>
      <c r="M55" s="136"/>
      <c r="N55" s="136">
        <v>8000</v>
      </c>
      <c r="O55" s="136">
        <v>0</v>
      </c>
      <c r="P55" s="136"/>
      <c r="Q55" s="137"/>
      <c r="R55" s="136"/>
      <c r="S55" s="136"/>
      <c r="T55" s="136"/>
      <c r="U55" s="136">
        <f t="shared" si="17"/>
        <v>8000</v>
      </c>
      <c r="V55" s="136"/>
      <c r="W55" s="136">
        <v>8000</v>
      </c>
      <c r="X55" s="136">
        <v>0</v>
      </c>
      <c r="Y55" s="136"/>
      <c r="Z55" s="137"/>
      <c r="AA55" s="136"/>
      <c r="AB55" s="136"/>
      <c r="AC55" s="136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  <c r="AMK55" s="3"/>
      <c r="AML55" s="3"/>
      <c r="AMM55" s="3"/>
      <c r="AMN55" s="3"/>
      <c r="AMO55" s="3"/>
      <c r="AMP55" s="3"/>
      <c r="AMQ55" s="3"/>
      <c r="AMR55" s="3"/>
      <c r="AMS55" s="3"/>
      <c r="AMT55" s="3"/>
      <c r="AMU55" s="3"/>
      <c r="AMV55" s="3"/>
      <c r="AMW55" s="3"/>
      <c r="AMX55" s="3"/>
      <c r="AMY55" s="3"/>
      <c r="AMZ55" s="3"/>
      <c r="ANA55" s="3"/>
      <c r="ANB55" s="3"/>
      <c r="ANC55" s="3"/>
      <c r="AND55" s="3"/>
      <c r="ANE55" s="3"/>
      <c r="ANF55" s="3"/>
      <c r="ANG55" s="3"/>
      <c r="ANH55" s="3"/>
      <c r="ANI55" s="3"/>
      <c r="ANJ55" s="3"/>
      <c r="ANK55" s="3"/>
      <c r="ANL55" s="3"/>
      <c r="ANM55" s="3"/>
      <c r="ANN55" s="3"/>
      <c r="ANO55" s="3"/>
      <c r="ANP55" s="3"/>
      <c r="ANQ55" s="3"/>
      <c r="ANR55" s="3"/>
      <c r="ANS55" s="3"/>
      <c r="ANT55" s="3"/>
      <c r="ANU55" s="3"/>
      <c r="ANV55" s="3"/>
      <c r="ANW55" s="3"/>
      <c r="ANX55" s="3"/>
      <c r="ANY55" s="3"/>
      <c r="ANZ55" s="3"/>
      <c r="AOA55" s="3"/>
      <c r="AOB55" s="3"/>
      <c r="AOC55" s="3"/>
      <c r="AOD55" s="3"/>
      <c r="AOE55" s="3"/>
      <c r="AOF55" s="3"/>
      <c r="AOG55" s="3"/>
      <c r="AOH55" s="3"/>
      <c r="AOI55" s="3"/>
      <c r="AOJ55" s="3"/>
      <c r="AOK55" s="3"/>
      <c r="AOL55" s="3"/>
      <c r="AOM55" s="3"/>
      <c r="AON55" s="3"/>
      <c r="AOO55" s="3"/>
      <c r="AOP55" s="3"/>
      <c r="AOQ55" s="3"/>
      <c r="AOR55" s="3"/>
      <c r="AOS55" s="3"/>
      <c r="AOT55" s="3"/>
      <c r="AOU55" s="3"/>
      <c r="AOV55" s="3"/>
      <c r="AOW55" s="3"/>
      <c r="AOX55" s="3"/>
      <c r="AOY55" s="3"/>
      <c r="AOZ55" s="3"/>
      <c r="APA55" s="3"/>
      <c r="APB55" s="3"/>
      <c r="APC55" s="3"/>
      <c r="APD55" s="3"/>
      <c r="APE55" s="3"/>
      <c r="APF55" s="3"/>
      <c r="APG55" s="3"/>
      <c r="APH55" s="3"/>
      <c r="API55" s="3"/>
      <c r="APJ55" s="3"/>
      <c r="APK55" s="3"/>
      <c r="APL55" s="3"/>
      <c r="APM55" s="3"/>
      <c r="APN55" s="3"/>
      <c r="APO55" s="3"/>
      <c r="APP55" s="3"/>
      <c r="APQ55" s="3"/>
      <c r="APR55" s="3"/>
      <c r="APS55" s="3"/>
      <c r="APT55" s="3"/>
      <c r="APU55" s="3"/>
      <c r="APV55" s="3"/>
      <c r="APW55" s="3"/>
      <c r="APX55" s="3"/>
      <c r="APY55" s="3"/>
      <c r="APZ55" s="3"/>
      <c r="AQA55" s="3"/>
      <c r="AQB55" s="3"/>
      <c r="AQC55" s="3"/>
      <c r="AQD55" s="3"/>
      <c r="AQE55" s="3"/>
      <c r="AQF55" s="3"/>
      <c r="AQG55" s="3"/>
      <c r="AQH55" s="3"/>
      <c r="AQI55" s="3"/>
      <c r="AQJ55" s="3"/>
      <c r="AQK55" s="3"/>
      <c r="AQL55" s="3"/>
      <c r="AQM55" s="3"/>
      <c r="AQN55" s="3"/>
      <c r="AQO55" s="3"/>
      <c r="AQP55" s="3"/>
      <c r="AQQ55" s="3"/>
      <c r="AQR55" s="3"/>
      <c r="AQS55" s="3"/>
      <c r="AQT55" s="3"/>
      <c r="AQU55" s="3"/>
      <c r="AQV55" s="3"/>
      <c r="AQW55" s="3"/>
      <c r="AQX55" s="3"/>
      <c r="AQY55" s="3"/>
      <c r="AQZ55" s="3"/>
      <c r="ARA55" s="3"/>
      <c r="ARB55" s="3"/>
      <c r="ARC55" s="3"/>
      <c r="ARD55" s="3"/>
      <c r="ARE55" s="3"/>
      <c r="ARF55" s="3"/>
      <c r="ARG55" s="3"/>
      <c r="ARH55" s="3"/>
      <c r="ARI55" s="3"/>
      <c r="ARJ55" s="3"/>
      <c r="ARK55" s="3"/>
      <c r="ARL55" s="3"/>
      <c r="ARM55" s="3"/>
      <c r="ARN55" s="3"/>
      <c r="ARO55" s="3"/>
      <c r="ARP55" s="3"/>
      <c r="ARQ55" s="3"/>
      <c r="ARR55" s="3"/>
      <c r="ARS55" s="3"/>
      <c r="ART55" s="3"/>
      <c r="ARU55" s="3"/>
      <c r="ARV55" s="3"/>
      <c r="ARW55" s="3"/>
      <c r="ARX55" s="3"/>
      <c r="ARY55" s="3"/>
      <c r="ARZ55" s="3"/>
      <c r="ASA55" s="3"/>
      <c r="ASB55" s="3"/>
      <c r="ASC55" s="3"/>
      <c r="ASD55" s="3"/>
      <c r="ASE55" s="3"/>
      <c r="ASF55" s="3"/>
      <c r="ASG55" s="3"/>
      <c r="ASH55" s="3"/>
      <c r="ASI55" s="3"/>
      <c r="ASJ55" s="3"/>
      <c r="ASK55" s="3"/>
      <c r="ASL55" s="3"/>
      <c r="ASM55" s="3"/>
      <c r="ASN55" s="3"/>
      <c r="ASO55" s="3"/>
      <c r="ASP55" s="3"/>
      <c r="ASQ55" s="3"/>
      <c r="ASR55" s="3"/>
      <c r="ASS55" s="3"/>
      <c r="AST55" s="3"/>
      <c r="ASU55" s="3"/>
      <c r="ASV55" s="3"/>
      <c r="ASW55" s="3"/>
      <c r="ASX55" s="3"/>
      <c r="ASY55" s="3"/>
      <c r="ASZ55" s="3"/>
      <c r="ATA55" s="3"/>
      <c r="ATB55" s="3"/>
      <c r="ATC55" s="3"/>
      <c r="ATD55" s="3"/>
      <c r="ATE55" s="3"/>
      <c r="ATF55" s="3"/>
      <c r="ATG55" s="3"/>
      <c r="ATH55" s="3"/>
      <c r="ATI55" s="3"/>
      <c r="ATJ55" s="3"/>
      <c r="ATK55" s="3"/>
      <c r="ATL55" s="3"/>
      <c r="ATM55" s="3"/>
      <c r="ATN55" s="3"/>
      <c r="ATO55" s="3"/>
      <c r="ATP55" s="3"/>
      <c r="ATQ55" s="3"/>
      <c r="ATR55" s="3"/>
      <c r="ATS55" s="3"/>
      <c r="ATT55" s="3"/>
      <c r="ATU55" s="3"/>
      <c r="ATV55" s="3"/>
      <c r="ATW55" s="3"/>
      <c r="ATX55" s="3"/>
      <c r="ATY55" s="3"/>
      <c r="ATZ55" s="3"/>
      <c r="AUA55" s="3"/>
      <c r="AUB55" s="3"/>
      <c r="AUC55" s="3"/>
      <c r="AUD55" s="3"/>
      <c r="AUE55" s="3"/>
      <c r="AUF55" s="3"/>
      <c r="AUG55" s="3"/>
      <c r="AUH55" s="3"/>
      <c r="AUI55" s="3"/>
      <c r="AUJ55" s="3"/>
      <c r="AUK55" s="3"/>
      <c r="AUL55" s="3"/>
      <c r="AUM55" s="3"/>
      <c r="AUN55" s="3"/>
      <c r="AUO55" s="3"/>
      <c r="AUP55" s="3"/>
      <c r="AUQ55" s="3"/>
      <c r="AUR55" s="3"/>
      <c r="AUS55" s="3"/>
      <c r="AUT55" s="3"/>
      <c r="AUU55" s="3"/>
      <c r="AUV55" s="3"/>
      <c r="AUW55" s="3"/>
      <c r="AUX55" s="3"/>
      <c r="AUY55" s="3"/>
      <c r="AUZ55" s="3"/>
      <c r="AVA55" s="3"/>
      <c r="AVB55" s="3"/>
      <c r="AVC55" s="3"/>
      <c r="AVD55" s="3"/>
      <c r="AVE55" s="3"/>
      <c r="AVF55" s="3"/>
      <c r="AVG55" s="3"/>
      <c r="AVH55" s="3"/>
      <c r="AVI55" s="3"/>
      <c r="AVJ55" s="3"/>
      <c r="AVK55" s="3"/>
      <c r="AVL55" s="3"/>
      <c r="AVM55" s="3"/>
      <c r="AVN55" s="3"/>
      <c r="AVO55" s="3"/>
      <c r="AVP55" s="3"/>
      <c r="AVQ55" s="3"/>
      <c r="AVR55" s="3"/>
      <c r="AVS55" s="3"/>
      <c r="AVT55" s="3"/>
      <c r="AVU55" s="3"/>
      <c r="AVV55" s="3"/>
      <c r="AVW55" s="3"/>
      <c r="AVX55" s="3"/>
      <c r="AVY55" s="3"/>
      <c r="AVZ55" s="3"/>
      <c r="AWA55" s="3"/>
      <c r="AWB55" s="3"/>
      <c r="AWC55" s="3"/>
      <c r="AWD55" s="3"/>
      <c r="AWE55" s="3"/>
      <c r="AWF55" s="3"/>
      <c r="AWG55" s="3"/>
      <c r="AWH55" s="3"/>
      <c r="AWI55" s="3"/>
      <c r="AWJ55" s="3"/>
      <c r="AWK55" s="3"/>
      <c r="AWL55" s="3"/>
      <c r="AWM55" s="3"/>
      <c r="AWN55" s="3"/>
      <c r="AWO55" s="3"/>
      <c r="AWP55" s="3"/>
      <c r="AWQ55" s="3"/>
      <c r="AWR55" s="3"/>
      <c r="AWS55" s="3"/>
      <c r="AWT55" s="3"/>
      <c r="AWU55" s="3"/>
      <c r="AWV55" s="3"/>
      <c r="AWW55" s="3"/>
      <c r="AWX55" s="3"/>
      <c r="AWY55" s="3"/>
      <c r="AWZ55" s="3"/>
      <c r="AXA55" s="3"/>
      <c r="AXB55" s="3"/>
      <c r="AXC55" s="3"/>
      <c r="AXD55" s="3"/>
      <c r="AXE55" s="3"/>
      <c r="AXF55" s="3"/>
      <c r="AXG55" s="3"/>
      <c r="AXH55" s="3"/>
      <c r="AXI55" s="3"/>
      <c r="AXJ55" s="3"/>
      <c r="AXK55" s="3"/>
      <c r="AXL55" s="3"/>
      <c r="AXM55" s="3"/>
      <c r="AXN55" s="3"/>
      <c r="AXO55" s="3"/>
      <c r="AXP55" s="3"/>
      <c r="AXQ55" s="3"/>
      <c r="AXR55" s="3"/>
      <c r="AXS55" s="3"/>
      <c r="AXT55" s="3"/>
      <c r="AXU55" s="3"/>
      <c r="AXV55" s="3"/>
      <c r="AXW55" s="3"/>
      <c r="AXX55" s="3"/>
      <c r="AXY55" s="3"/>
      <c r="AXZ55" s="3"/>
      <c r="AYA55" s="3"/>
      <c r="AYB55" s="3"/>
      <c r="AYC55" s="3"/>
      <c r="AYD55" s="3"/>
      <c r="AYE55" s="3"/>
      <c r="AYF55" s="3"/>
      <c r="AYG55" s="3"/>
      <c r="AYH55" s="3"/>
      <c r="AYI55" s="3"/>
      <c r="AYJ55" s="3"/>
      <c r="AYK55" s="3"/>
      <c r="AYL55" s="3"/>
      <c r="AYM55" s="3"/>
      <c r="AYN55" s="3"/>
      <c r="AYO55" s="3"/>
      <c r="AYP55" s="3"/>
      <c r="AYQ55" s="3"/>
      <c r="AYR55" s="3"/>
      <c r="AYS55" s="3"/>
      <c r="AYT55" s="3"/>
      <c r="AYU55" s="3"/>
      <c r="AYV55" s="3"/>
      <c r="AYW55" s="3"/>
      <c r="AYX55" s="3"/>
      <c r="AYY55" s="3"/>
      <c r="AYZ55" s="3"/>
      <c r="AZA55" s="3"/>
      <c r="AZB55" s="3"/>
      <c r="AZC55" s="3"/>
      <c r="AZD55" s="3"/>
      <c r="AZE55" s="3"/>
      <c r="AZF55" s="3"/>
      <c r="AZG55" s="3"/>
      <c r="AZH55" s="3"/>
      <c r="AZI55" s="3"/>
      <c r="AZJ55" s="3"/>
      <c r="AZK55" s="3"/>
      <c r="AZL55" s="3"/>
      <c r="AZM55" s="3"/>
      <c r="AZN55" s="3"/>
      <c r="AZO55" s="3"/>
      <c r="AZP55" s="3"/>
      <c r="AZQ55" s="3"/>
      <c r="AZR55" s="3"/>
      <c r="AZS55" s="3"/>
      <c r="AZT55" s="3"/>
      <c r="AZU55" s="3"/>
      <c r="AZV55" s="3"/>
      <c r="AZW55" s="3"/>
      <c r="AZX55" s="3"/>
      <c r="AZY55" s="3"/>
      <c r="AZZ55" s="3"/>
      <c r="BAA55" s="3"/>
      <c r="BAB55" s="3"/>
      <c r="BAC55" s="3"/>
      <c r="BAD55" s="3"/>
      <c r="BAE55" s="3"/>
      <c r="BAF55" s="3"/>
      <c r="BAG55" s="3"/>
      <c r="BAH55" s="3"/>
      <c r="BAI55" s="3"/>
      <c r="BAJ55" s="3"/>
      <c r="BAK55" s="3"/>
      <c r="BAL55" s="3"/>
      <c r="BAM55" s="3"/>
      <c r="BAN55" s="3"/>
      <c r="BAO55" s="3"/>
      <c r="BAP55" s="3"/>
      <c r="BAQ55" s="3"/>
      <c r="BAR55" s="3"/>
      <c r="BAS55" s="3"/>
      <c r="BAT55" s="3"/>
      <c r="BAU55" s="3"/>
      <c r="BAV55" s="3"/>
      <c r="BAW55" s="3"/>
      <c r="BAX55" s="3"/>
      <c r="BAY55" s="3"/>
      <c r="BAZ55" s="3"/>
      <c r="BBA55" s="3"/>
      <c r="BBB55" s="3"/>
      <c r="BBC55" s="3"/>
      <c r="BBD55" s="3"/>
      <c r="BBE55" s="3"/>
      <c r="BBF55" s="3"/>
      <c r="BBG55" s="3"/>
      <c r="BBH55" s="3"/>
      <c r="BBI55" s="3"/>
      <c r="BBJ55" s="3"/>
      <c r="BBK55" s="3"/>
      <c r="BBL55" s="3"/>
      <c r="BBM55" s="3"/>
      <c r="BBN55" s="3"/>
      <c r="BBO55" s="3"/>
      <c r="BBP55" s="3"/>
      <c r="BBQ55" s="3"/>
      <c r="BBR55" s="3"/>
      <c r="BBS55" s="3"/>
      <c r="BBT55" s="3"/>
      <c r="BBU55" s="3"/>
      <c r="BBV55" s="3"/>
      <c r="BBW55" s="3"/>
      <c r="BBX55" s="3"/>
      <c r="BBY55" s="3"/>
      <c r="BBZ55" s="3"/>
      <c r="BCA55" s="3"/>
      <c r="BCB55" s="3"/>
      <c r="BCC55" s="3"/>
      <c r="BCD55" s="3"/>
      <c r="BCE55" s="3"/>
      <c r="BCF55" s="3"/>
      <c r="BCG55" s="3"/>
      <c r="BCH55" s="3"/>
      <c r="BCI55" s="3"/>
      <c r="BCJ55" s="3"/>
      <c r="BCK55" s="3"/>
      <c r="BCL55" s="3"/>
      <c r="BCM55" s="3"/>
      <c r="BCN55" s="3"/>
      <c r="BCO55" s="3"/>
      <c r="BCP55" s="3"/>
      <c r="BCQ55" s="3"/>
      <c r="BCR55" s="3"/>
      <c r="BCS55" s="3"/>
      <c r="BCT55" s="3"/>
      <c r="BCU55" s="3"/>
      <c r="BCV55" s="3"/>
      <c r="BCW55" s="3"/>
      <c r="BCX55" s="3"/>
      <c r="BCY55" s="3"/>
      <c r="BCZ55" s="3"/>
      <c r="BDA55" s="3"/>
      <c r="BDB55" s="3"/>
      <c r="BDC55" s="3"/>
      <c r="BDD55" s="3"/>
      <c r="BDE55" s="3"/>
      <c r="BDF55" s="3"/>
      <c r="BDG55" s="3"/>
      <c r="BDH55" s="3"/>
      <c r="BDI55" s="3"/>
      <c r="BDJ55" s="3"/>
      <c r="BDK55" s="3"/>
      <c r="BDL55" s="3"/>
      <c r="BDM55" s="3"/>
      <c r="BDN55" s="3"/>
      <c r="BDO55" s="3"/>
      <c r="BDP55" s="3"/>
      <c r="BDQ55" s="3"/>
      <c r="BDR55" s="3"/>
      <c r="BDS55" s="3"/>
      <c r="BDT55" s="3"/>
      <c r="BDU55" s="3"/>
      <c r="BDV55" s="3"/>
      <c r="BDW55" s="3"/>
      <c r="BDX55" s="3"/>
      <c r="BDY55" s="3"/>
      <c r="BDZ55" s="3"/>
      <c r="BEA55" s="3"/>
      <c r="BEB55" s="3"/>
      <c r="BEC55" s="3"/>
      <c r="BED55" s="3"/>
      <c r="BEE55" s="3"/>
      <c r="BEF55" s="3"/>
      <c r="BEG55" s="3"/>
      <c r="BEH55" s="3"/>
      <c r="BEI55" s="3"/>
      <c r="BEJ55" s="3"/>
      <c r="BEK55" s="3"/>
      <c r="BEL55" s="3"/>
      <c r="BEM55" s="3"/>
      <c r="BEN55" s="3"/>
      <c r="BEO55" s="3"/>
      <c r="BEP55" s="3"/>
      <c r="BEQ55" s="3"/>
      <c r="BER55" s="3"/>
      <c r="BES55" s="3"/>
      <c r="BET55" s="3"/>
      <c r="BEU55" s="3"/>
      <c r="BEV55" s="3"/>
      <c r="BEW55" s="3"/>
      <c r="BEX55" s="3"/>
      <c r="BEY55" s="3"/>
      <c r="BEZ55" s="3"/>
      <c r="BFA55" s="3"/>
      <c r="BFB55" s="3"/>
      <c r="BFC55" s="3"/>
      <c r="BFD55" s="3"/>
      <c r="BFE55" s="3"/>
      <c r="BFF55" s="3"/>
      <c r="BFG55" s="3"/>
      <c r="BFH55" s="3"/>
      <c r="BFI55" s="3"/>
      <c r="BFJ55" s="3"/>
      <c r="BFK55" s="3"/>
      <c r="BFL55" s="3"/>
      <c r="BFM55" s="3"/>
      <c r="BFN55" s="3"/>
      <c r="BFO55" s="3"/>
      <c r="BFP55" s="3"/>
      <c r="BFQ55" s="3"/>
      <c r="BFR55" s="3"/>
      <c r="BFS55" s="3"/>
      <c r="BFT55" s="3"/>
      <c r="BFU55" s="3"/>
      <c r="BFV55" s="3"/>
      <c r="BFW55" s="3"/>
      <c r="BFX55" s="3"/>
      <c r="BFY55" s="3"/>
      <c r="BFZ55" s="3"/>
      <c r="BGA55" s="3"/>
      <c r="BGB55" s="3"/>
      <c r="BGC55" s="3"/>
      <c r="BGD55" s="3"/>
      <c r="BGE55" s="3"/>
      <c r="BGF55" s="3"/>
      <c r="BGG55" s="3"/>
      <c r="BGH55" s="3"/>
      <c r="BGI55" s="3"/>
      <c r="BGJ55" s="3"/>
      <c r="BGK55" s="3"/>
      <c r="BGL55" s="3"/>
      <c r="BGM55" s="3"/>
      <c r="BGN55" s="3"/>
      <c r="BGO55" s="3"/>
      <c r="BGP55" s="3"/>
      <c r="BGQ55" s="3"/>
      <c r="BGR55" s="3"/>
      <c r="BGS55" s="3"/>
      <c r="BGT55" s="3"/>
      <c r="BGU55" s="3"/>
      <c r="BGV55" s="3"/>
      <c r="BGW55" s="3"/>
      <c r="BGX55" s="3"/>
      <c r="BGY55" s="3"/>
      <c r="BGZ55" s="3"/>
      <c r="BHA55" s="3"/>
      <c r="BHB55" s="3"/>
      <c r="BHC55" s="3"/>
      <c r="BHD55" s="3"/>
      <c r="BHE55" s="3"/>
      <c r="BHF55" s="3"/>
      <c r="BHG55" s="3"/>
      <c r="BHH55" s="3"/>
      <c r="BHI55" s="3"/>
      <c r="BHJ55" s="3"/>
      <c r="BHK55" s="3"/>
      <c r="BHL55" s="3"/>
      <c r="BHM55" s="3"/>
      <c r="BHN55" s="3"/>
      <c r="BHO55" s="3"/>
      <c r="BHP55" s="3"/>
      <c r="BHQ55" s="3"/>
      <c r="BHR55" s="3"/>
      <c r="BHS55" s="3"/>
      <c r="BHT55" s="3"/>
      <c r="BHU55" s="3"/>
      <c r="BHV55" s="3"/>
      <c r="BHW55" s="3"/>
      <c r="BHX55" s="3"/>
      <c r="BHY55" s="3"/>
      <c r="BHZ55" s="3"/>
      <c r="BIA55" s="3"/>
      <c r="BIB55" s="3"/>
      <c r="BIC55" s="3"/>
      <c r="BID55" s="3"/>
      <c r="BIE55" s="3"/>
      <c r="BIF55" s="3"/>
      <c r="BIG55" s="3"/>
      <c r="BIH55" s="3"/>
      <c r="BII55" s="3"/>
      <c r="BIJ55" s="3"/>
      <c r="BIK55" s="3"/>
      <c r="BIL55" s="3"/>
      <c r="BIM55" s="3"/>
      <c r="BIN55" s="3"/>
      <c r="BIO55" s="3"/>
      <c r="BIP55" s="3"/>
      <c r="BIQ55" s="3"/>
      <c r="BIR55" s="3"/>
      <c r="BIS55" s="3"/>
      <c r="BIT55" s="3"/>
      <c r="BIU55" s="3"/>
      <c r="BIV55" s="3"/>
      <c r="BIW55" s="3"/>
      <c r="BIX55" s="3"/>
      <c r="BIY55" s="3"/>
      <c r="BIZ55" s="3"/>
      <c r="BJA55" s="3"/>
      <c r="BJB55" s="3"/>
      <c r="BJC55" s="3"/>
      <c r="BJD55" s="3"/>
      <c r="BJE55" s="3"/>
      <c r="BJF55" s="3"/>
      <c r="BJG55" s="3"/>
      <c r="BJH55" s="3"/>
      <c r="BJI55" s="3"/>
      <c r="BJJ55" s="3"/>
      <c r="BJK55" s="3"/>
      <c r="BJL55" s="3"/>
      <c r="BJM55" s="3"/>
      <c r="BJN55" s="3"/>
      <c r="BJO55" s="3"/>
      <c r="BJP55" s="3"/>
      <c r="BJQ55" s="3"/>
      <c r="BJR55" s="3"/>
      <c r="BJS55" s="3"/>
      <c r="BJT55" s="3"/>
      <c r="BJU55" s="3"/>
      <c r="BJV55" s="3"/>
      <c r="BJW55" s="3"/>
      <c r="BJX55" s="3"/>
      <c r="BJY55" s="3"/>
      <c r="BJZ55" s="3"/>
      <c r="BKA55" s="3"/>
      <c r="BKB55" s="3"/>
      <c r="BKC55" s="3"/>
      <c r="BKD55" s="3"/>
      <c r="BKE55" s="3"/>
      <c r="BKF55" s="3"/>
      <c r="BKG55" s="3"/>
      <c r="BKH55" s="3"/>
      <c r="BKI55" s="3"/>
      <c r="BKJ55" s="3"/>
      <c r="BKK55" s="3"/>
      <c r="BKL55" s="3"/>
      <c r="BKM55" s="3"/>
      <c r="BKN55" s="3"/>
      <c r="BKO55" s="3"/>
      <c r="BKP55" s="3"/>
      <c r="BKQ55" s="3"/>
      <c r="BKR55" s="3"/>
      <c r="BKS55" s="3"/>
      <c r="BKT55" s="3"/>
      <c r="BKU55" s="3"/>
      <c r="BKV55" s="3"/>
      <c r="BKW55" s="3"/>
      <c r="BKX55" s="3"/>
      <c r="BKY55" s="3"/>
      <c r="BKZ55" s="3"/>
      <c r="BLA55" s="3"/>
      <c r="BLB55" s="3"/>
      <c r="BLC55" s="3"/>
      <c r="BLD55" s="3"/>
      <c r="BLE55" s="3"/>
      <c r="BLF55" s="3"/>
      <c r="BLG55" s="3"/>
      <c r="BLH55" s="3"/>
      <c r="BLI55" s="3"/>
      <c r="BLJ55" s="3"/>
      <c r="BLK55" s="3"/>
      <c r="BLL55" s="3"/>
      <c r="BLM55" s="3"/>
      <c r="BLN55" s="3"/>
      <c r="BLO55" s="3"/>
      <c r="BLP55" s="3"/>
      <c r="BLQ55" s="3"/>
      <c r="BLR55" s="3"/>
      <c r="BLS55" s="3"/>
      <c r="BLT55" s="3"/>
      <c r="BLU55" s="3"/>
      <c r="BLV55" s="3"/>
      <c r="BLW55" s="3"/>
      <c r="BLX55" s="3"/>
      <c r="BLY55" s="3"/>
      <c r="BLZ55" s="3"/>
      <c r="BMA55" s="3"/>
      <c r="BMB55" s="3"/>
      <c r="BMC55" s="3"/>
      <c r="BMD55" s="3"/>
      <c r="BME55" s="3"/>
      <c r="BMF55" s="3"/>
      <c r="BMG55" s="3"/>
      <c r="BMH55" s="3"/>
      <c r="BMI55" s="3"/>
      <c r="BMJ55" s="3"/>
      <c r="BMK55" s="3"/>
      <c r="BML55" s="3"/>
      <c r="BMM55" s="3"/>
      <c r="BMN55" s="3"/>
      <c r="BMO55" s="3"/>
      <c r="BMP55" s="3"/>
      <c r="BMQ55" s="3"/>
      <c r="BMR55" s="3"/>
      <c r="BMS55" s="3"/>
      <c r="BMT55" s="3"/>
      <c r="BMU55" s="3"/>
      <c r="BMV55" s="3"/>
      <c r="BMW55" s="3"/>
      <c r="BMX55" s="3"/>
      <c r="BMY55" s="3"/>
      <c r="BMZ55" s="3"/>
      <c r="BNA55" s="3"/>
      <c r="BNB55" s="3"/>
      <c r="BNC55" s="3"/>
      <c r="BND55" s="3"/>
      <c r="BNE55" s="3"/>
      <c r="BNF55" s="3"/>
      <c r="BNG55" s="3"/>
      <c r="BNH55" s="3"/>
      <c r="BNI55" s="3"/>
      <c r="BNJ55" s="3"/>
      <c r="BNK55" s="3"/>
      <c r="BNL55" s="3"/>
      <c r="BNM55" s="3"/>
      <c r="BNN55" s="3"/>
      <c r="BNO55" s="3"/>
      <c r="BNP55" s="3"/>
      <c r="BNQ55" s="3"/>
      <c r="BNR55" s="3"/>
      <c r="BNS55" s="3"/>
      <c r="BNT55" s="3"/>
      <c r="BNU55" s="3"/>
      <c r="BNV55" s="3"/>
      <c r="BNW55" s="3"/>
      <c r="BNX55" s="3"/>
      <c r="BNY55" s="3"/>
      <c r="BNZ55" s="3"/>
      <c r="BOA55" s="3"/>
      <c r="BOB55" s="3"/>
      <c r="BOC55" s="3"/>
      <c r="BOD55" s="3"/>
      <c r="BOE55" s="3"/>
      <c r="BOF55" s="3"/>
      <c r="BOG55" s="3"/>
      <c r="BOH55" s="3"/>
      <c r="BOI55" s="3"/>
      <c r="BOJ55" s="3"/>
      <c r="BOK55" s="3"/>
      <c r="BOL55" s="3"/>
      <c r="BOM55" s="3"/>
      <c r="BON55" s="3"/>
      <c r="BOO55" s="3"/>
      <c r="BOP55" s="3"/>
      <c r="BOQ55" s="3"/>
      <c r="BOR55" s="3"/>
      <c r="BOS55" s="3"/>
      <c r="BOT55" s="3"/>
      <c r="BOU55" s="3"/>
      <c r="BOV55" s="3"/>
      <c r="BOW55" s="3"/>
      <c r="BOX55" s="3"/>
      <c r="BOY55" s="3"/>
      <c r="BOZ55" s="3"/>
      <c r="BPA55" s="3"/>
      <c r="BPB55" s="3"/>
      <c r="BPC55" s="3"/>
      <c r="BPD55" s="3"/>
      <c r="BPE55" s="3"/>
      <c r="BPF55" s="3"/>
      <c r="BPG55" s="3"/>
      <c r="BPH55" s="3"/>
      <c r="BPI55" s="3"/>
      <c r="BPJ55" s="3"/>
      <c r="BPK55" s="3"/>
      <c r="BPL55" s="3"/>
      <c r="BPM55" s="3"/>
      <c r="BPN55" s="3"/>
      <c r="BPO55" s="3"/>
      <c r="BPP55" s="3"/>
      <c r="BPQ55" s="3"/>
      <c r="BPR55" s="3"/>
      <c r="BPS55" s="3"/>
      <c r="BPT55" s="3"/>
      <c r="BPU55" s="3"/>
      <c r="BPV55" s="3"/>
      <c r="BPW55" s="3"/>
      <c r="BPX55" s="3"/>
      <c r="BPY55" s="3"/>
      <c r="BPZ55" s="3"/>
      <c r="BQA55" s="3"/>
      <c r="BQB55" s="3"/>
      <c r="BQC55" s="3"/>
      <c r="BQD55" s="3"/>
      <c r="BQE55" s="3"/>
      <c r="BQF55" s="3"/>
      <c r="BQG55" s="3"/>
      <c r="BQH55" s="3"/>
      <c r="BQI55" s="3"/>
      <c r="BQJ55" s="3"/>
      <c r="BQK55" s="3"/>
      <c r="BQL55" s="3"/>
      <c r="BQM55" s="3"/>
      <c r="BQN55" s="3"/>
      <c r="BQO55" s="3"/>
      <c r="BQP55" s="3"/>
      <c r="BQQ55" s="3"/>
      <c r="BQR55" s="3"/>
      <c r="BQS55" s="3"/>
      <c r="BQT55" s="3"/>
      <c r="BQU55" s="3"/>
      <c r="BQV55" s="3"/>
      <c r="BQW55" s="3"/>
      <c r="BQX55" s="3"/>
      <c r="BQY55" s="3"/>
      <c r="BQZ55" s="3"/>
      <c r="BRA55" s="3"/>
      <c r="BRB55" s="3"/>
      <c r="BRC55" s="3"/>
      <c r="BRD55" s="3"/>
      <c r="BRE55" s="3"/>
      <c r="BRF55" s="3"/>
      <c r="BRG55" s="3"/>
      <c r="BRH55" s="3"/>
      <c r="BRI55" s="3"/>
      <c r="BRJ55" s="3"/>
      <c r="BRK55" s="3"/>
      <c r="BRL55" s="3"/>
      <c r="BRM55" s="3"/>
      <c r="BRN55" s="3"/>
      <c r="BRO55" s="3"/>
      <c r="BRP55" s="3"/>
      <c r="BRQ55" s="3"/>
      <c r="BRR55" s="3"/>
      <c r="BRS55" s="3"/>
      <c r="BRT55" s="3"/>
      <c r="BRU55" s="3"/>
      <c r="BRV55" s="3"/>
      <c r="BRW55" s="3"/>
      <c r="BRX55" s="3"/>
      <c r="BRY55" s="3"/>
      <c r="BRZ55" s="3"/>
      <c r="BSA55" s="3"/>
      <c r="BSB55" s="3"/>
      <c r="BSC55" s="3"/>
      <c r="BSD55" s="3"/>
      <c r="BSE55" s="3"/>
      <c r="BSF55" s="3"/>
      <c r="BSG55" s="3"/>
      <c r="BSH55" s="3"/>
      <c r="BSI55" s="3"/>
      <c r="BSJ55" s="3"/>
      <c r="BSK55" s="3"/>
      <c r="BSL55" s="3"/>
      <c r="BSM55" s="3"/>
      <c r="BSN55" s="3"/>
      <c r="BSO55" s="3"/>
      <c r="BSP55" s="3"/>
      <c r="BSQ55" s="3"/>
      <c r="BSR55" s="3"/>
      <c r="BSS55" s="3"/>
      <c r="BST55" s="3"/>
      <c r="BSU55" s="3"/>
      <c r="BSV55" s="3"/>
      <c r="BSW55" s="3"/>
      <c r="BSX55" s="3"/>
      <c r="BSY55" s="3"/>
      <c r="BSZ55" s="3"/>
      <c r="BTA55" s="3"/>
      <c r="BTB55" s="3"/>
      <c r="BTC55" s="3"/>
      <c r="BTD55" s="3"/>
      <c r="BTE55" s="3"/>
      <c r="BTF55" s="3"/>
      <c r="BTG55" s="3"/>
      <c r="BTH55" s="3"/>
      <c r="BTI55" s="3"/>
      <c r="BTJ55" s="3"/>
      <c r="BTK55" s="3"/>
      <c r="BTL55" s="3"/>
      <c r="BTM55" s="3"/>
      <c r="BTN55" s="3"/>
      <c r="BTO55" s="3"/>
      <c r="BTP55" s="3"/>
      <c r="BTQ55" s="3"/>
      <c r="BTR55" s="3"/>
      <c r="BTS55" s="3"/>
      <c r="BTT55" s="3"/>
      <c r="BTU55" s="3"/>
      <c r="BTV55" s="3"/>
      <c r="BTW55" s="3"/>
      <c r="BTX55" s="3"/>
      <c r="BTY55" s="3"/>
      <c r="BTZ55" s="3"/>
      <c r="BUA55" s="3"/>
      <c r="BUB55" s="3"/>
      <c r="BUC55" s="3"/>
      <c r="BUD55" s="3"/>
      <c r="BUE55" s="3"/>
      <c r="BUF55" s="3"/>
      <c r="BUG55" s="3"/>
      <c r="BUH55" s="3"/>
      <c r="BUI55" s="3"/>
      <c r="BUJ55" s="3"/>
      <c r="BUK55" s="3"/>
      <c r="BUL55" s="3"/>
      <c r="BUM55" s="3"/>
      <c r="BUN55" s="3"/>
      <c r="BUO55" s="3"/>
      <c r="BUP55" s="3"/>
      <c r="BUQ55" s="3"/>
      <c r="BUR55" s="3"/>
      <c r="BUS55" s="3"/>
      <c r="BUT55" s="3"/>
      <c r="BUU55" s="3"/>
      <c r="BUV55" s="3"/>
      <c r="BUW55" s="3"/>
      <c r="BUX55" s="3"/>
      <c r="BUY55" s="3"/>
      <c r="BUZ55" s="3"/>
      <c r="BVA55" s="3"/>
      <c r="BVB55" s="3"/>
      <c r="BVC55" s="3"/>
      <c r="BVD55" s="3"/>
      <c r="BVE55" s="3"/>
      <c r="BVF55" s="3"/>
      <c r="BVG55" s="3"/>
      <c r="BVH55" s="3"/>
      <c r="BVI55" s="3"/>
      <c r="BVJ55" s="3"/>
      <c r="BVK55" s="3"/>
      <c r="BVL55" s="3"/>
      <c r="BVM55" s="3"/>
      <c r="BVN55" s="3"/>
      <c r="BVO55" s="3"/>
      <c r="BVP55" s="3"/>
      <c r="BVQ55" s="3"/>
      <c r="BVR55" s="3"/>
      <c r="BVS55" s="3"/>
      <c r="BVT55" s="3"/>
      <c r="BVU55" s="3"/>
      <c r="BVV55" s="3"/>
      <c r="BVW55" s="3"/>
      <c r="BVX55" s="3"/>
      <c r="BVY55" s="3"/>
      <c r="BVZ55" s="3"/>
      <c r="BWA55" s="3"/>
      <c r="BWB55" s="3"/>
      <c r="BWC55" s="3"/>
      <c r="BWD55" s="3"/>
      <c r="BWE55" s="3"/>
      <c r="BWF55" s="3"/>
      <c r="BWG55" s="3"/>
      <c r="BWH55" s="3"/>
      <c r="BWI55" s="3"/>
      <c r="BWJ55" s="3"/>
      <c r="BWK55" s="3"/>
      <c r="BWL55" s="3"/>
      <c r="BWM55" s="3"/>
      <c r="BWN55" s="3"/>
      <c r="BWO55" s="3"/>
      <c r="BWP55" s="3"/>
      <c r="BWQ55" s="3"/>
      <c r="BWR55" s="3"/>
      <c r="BWS55" s="3"/>
      <c r="BWT55" s="3"/>
      <c r="BWU55" s="3"/>
      <c r="BWV55" s="3"/>
      <c r="BWW55" s="3"/>
      <c r="BWX55" s="3"/>
      <c r="BWY55" s="3"/>
      <c r="BWZ55" s="3"/>
      <c r="BXA55" s="3"/>
      <c r="BXB55" s="3"/>
      <c r="BXC55" s="3"/>
      <c r="BXD55" s="3"/>
      <c r="BXE55" s="3"/>
      <c r="BXF55" s="3"/>
      <c r="BXG55" s="3"/>
      <c r="BXH55" s="3"/>
      <c r="BXI55" s="3"/>
      <c r="BXJ55" s="3"/>
      <c r="BXK55" s="3"/>
      <c r="BXL55" s="3"/>
      <c r="BXM55" s="3"/>
      <c r="BXN55" s="3"/>
      <c r="BXO55" s="3"/>
      <c r="BXP55" s="3"/>
      <c r="BXQ55" s="3"/>
      <c r="BXR55" s="3"/>
      <c r="BXS55" s="3"/>
      <c r="BXT55" s="3"/>
      <c r="BXU55" s="3"/>
      <c r="BXV55" s="3"/>
      <c r="BXW55" s="3"/>
      <c r="BXX55" s="3"/>
      <c r="BXY55" s="3"/>
      <c r="BXZ55" s="3"/>
      <c r="BYA55" s="3"/>
      <c r="BYB55" s="3"/>
      <c r="BYC55" s="3"/>
      <c r="BYD55" s="3"/>
      <c r="BYE55" s="3"/>
      <c r="BYF55" s="3"/>
      <c r="BYG55" s="3"/>
      <c r="BYH55" s="3"/>
      <c r="BYI55" s="3"/>
      <c r="BYJ55" s="3"/>
      <c r="BYK55" s="3"/>
      <c r="BYL55" s="3"/>
      <c r="BYM55" s="3"/>
      <c r="BYN55" s="3"/>
      <c r="BYO55" s="3"/>
      <c r="BYP55" s="3"/>
      <c r="BYQ55" s="3"/>
      <c r="BYR55" s="3"/>
      <c r="BYS55" s="3"/>
      <c r="BYT55" s="3"/>
      <c r="BYU55" s="3"/>
      <c r="BYV55" s="3"/>
      <c r="BYW55" s="3"/>
      <c r="BYX55" s="3"/>
      <c r="BYY55" s="3"/>
      <c r="BYZ55" s="3"/>
      <c r="BZA55" s="3"/>
      <c r="BZB55" s="3"/>
      <c r="BZC55" s="3"/>
      <c r="BZD55" s="3"/>
      <c r="BZE55" s="3"/>
      <c r="BZF55" s="3"/>
      <c r="BZG55" s="3"/>
      <c r="BZH55" s="3"/>
      <c r="BZI55" s="3"/>
      <c r="BZJ55" s="3"/>
      <c r="BZK55" s="3"/>
      <c r="BZL55" s="3"/>
      <c r="BZM55" s="3"/>
      <c r="BZN55" s="3"/>
      <c r="BZO55" s="3"/>
      <c r="BZP55" s="3"/>
      <c r="BZQ55" s="3"/>
      <c r="BZR55" s="3"/>
      <c r="BZS55" s="3"/>
      <c r="BZT55" s="3"/>
      <c r="BZU55" s="3"/>
      <c r="BZV55" s="3"/>
      <c r="BZW55" s="3"/>
      <c r="BZX55" s="3"/>
      <c r="BZY55" s="3"/>
      <c r="BZZ55" s="3"/>
      <c r="CAA55" s="3"/>
      <c r="CAB55" s="3"/>
      <c r="CAC55" s="3"/>
      <c r="CAD55" s="3"/>
      <c r="CAE55" s="3"/>
      <c r="CAF55" s="3"/>
      <c r="CAG55" s="3"/>
      <c r="CAH55" s="3"/>
      <c r="CAI55" s="3"/>
      <c r="CAJ55" s="3"/>
      <c r="CAK55" s="3"/>
      <c r="CAL55" s="3"/>
      <c r="CAM55" s="3"/>
      <c r="CAN55" s="3"/>
      <c r="CAO55" s="3"/>
      <c r="CAP55" s="3"/>
      <c r="CAQ55" s="3"/>
      <c r="CAR55" s="3"/>
      <c r="CAS55" s="3"/>
      <c r="CAT55" s="3"/>
      <c r="CAU55" s="3"/>
      <c r="CAV55" s="3"/>
      <c r="CAW55" s="3"/>
      <c r="CAX55" s="3"/>
      <c r="CAY55" s="3"/>
      <c r="CAZ55" s="3"/>
      <c r="CBA55" s="3"/>
      <c r="CBB55" s="3"/>
      <c r="CBC55" s="3"/>
      <c r="CBD55" s="3"/>
      <c r="CBE55" s="3"/>
      <c r="CBF55" s="3"/>
      <c r="CBG55" s="3"/>
      <c r="CBH55" s="3"/>
      <c r="CBI55" s="3"/>
      <c r="CBJ55" s="3"/>
      <c r="CBK55" s="3"/>
      <c r="CBL55" s="3"/>
      <c r="CBM55" s="3"/>
      <c r="CBN55" s="3"/>
      <c r="CBO55" s="3"/>
      <c r="CBP55" s="3"/>
      <c r="CBQ55" s="3"/>
      <c r="CBR55" s="3"/>
      <c r="CBS55" s="3"/>
      <c r="CBT55" s="3"/>
      <c r="CBU55" s="3"/>
      <c r="CBV55" s="3"/>
      <c r="CBW55" s="3"/>
      <c r="CBX55" s="3"/>
      <c r="CBY55" s="3"/>
      <c r="CBZ55" s="3"/>
      <c r="CCA55" s="3"/>
      <c r="CCB55" s="3"/>
      <c r="CCC55" s="3"/>
      <c r="CCD55" s="3"/>
      <c r="CCE55" s="3"/>
      <c r="CCF55" s="3"/>
      <c r="CCG55" s="3"/>
      <c r="CCH55" s="3"/>
      <c r="CCI55" s="3"/>
      <c r="CCJ55" s="3"/>
      <c r="CCK55" s="3"/>
      <c r="CCL55" s="3"/>
      <c r="CCM55" s="3"/>
      <c r="CCN55" s="3"/>
      <c r="CCO55" s="3"/>
      <c r="CCP55" s="3"/>
      <c r="CCQ55" s="3"/>
      <c r="CCR55" s="3"/>
      <c r="CCS55" s="3"/>
      <c r="CCT55" s="3"/>
      <c r="CCU55" s="3"/>
      <c r="CCV55" s="3"/>
      <c r="CCW55" s="3"/>
      <c r="CCX55" s="3"/>
      <c r="CCY55" s="3"/>
      <c r="CCZ55" s="3"/>
      <c r="CDA55" s="3"/>
      <c r="CDB55" s="3"/>
      <c r="CDC55" s="3"/>
      <c r="CDD55" s="3"/>
      <c r="CDE55" s="3"/>
      <c r="CDF55" s="3"/>
      <c r="CDG55" s="3"/>
      <c r="CDH55" s="3"/>
      <c r="CDI55" s="3"/>
      <c r="CDJ55" s="3"/>
      <c r="CDK55" s="3"/>
      <c r="CDL55" s="3"/>
      <c r="CDM55" s="3"/>
      <c r="CDN55" s="3"/>
      <c r="CDO55" s="3"/>
      <c r="CDP55" s="3"/>
      <c r="CDQ55" s="3"/>
      <c r="CDR55" s="3"/>
      <c r="CDS55" s="3"/>
      <c r="CDT55" s="3"/>
      <c r="CDU55" s="3"/>
      <c r="CDV55" s="3"/>
      <c r="CDW55" s="3"/>
      <c r="CDX55" s="3"/>
      <c r="CDY55" s="3"/>
      <c r="CDZ55" s="3"/>
      <c r="CEA55" s="3"/>
      <c r="CEB55" s="3"/>
      <c r="CEC55" s="3"/>
      <c r="CED55" s="3"/>
      <c r="CEE55" s="3"/>
      <c r="CEF55" s="3"/>
      <c r="CEG55" s="3"/>
      <c r="CEH55" s="3"/>
      <c r="CEI55" s="3"/>
      <c r="CEJ55" s="3"/>
      <c r="CEK55" s="3"/>
      <c r="CEL55" s="3"/>
      <c r="CEM55" s="3"/>
      <c r="CEN55" s="3"/>
      <c r="CEO55" s="3"/>
      <c r="CEP55" s="3"/>
      <c r="CEQ55" s="3"/>
      <c r="CER55" s="3"/>
      <c r="CES55" s="3"/>
      <c r="CET55" s="3"/>
      <c r="CEU55" s="3"/>
      <c r="CEV55" s="3"/>
      <c r="CEW55" s="3"/>
      <c r="CEX55" s="3"/>
      <c r="CEY55" s="3"/>
      <c r="CEZ55" s="3"/>
      <c r="CFA55" s="3"/>
      <c r="CFB55" s="3"/>
      <c r="CFC55" s="3"/>
      <c r="CFD55" s="3"/>
      <c r="CFE55" s="3"/>
      <c r="CFF55" s="3"/>
      <c r="CFG55" s="3"/>
      <c r="CFH55" s="3"/>
      <c r="CFI55" s="3"/>
      <c r="CFJ55" s="3"/>
      <c r="CFK55" s="3"/>
      <c r="CFL55" s="3"/>
      <c r="CFM55" s="3"/>
      <c r="CFN55" s="3"/>
      <c r="CFO55" s="3"/>
      <c r="CFP55" s="3"/>
      <c r="CFQ55" s="3"/>
      <c r="CFR55" s="3"/>
      <c r="CFS55" s="3"/>
      <c r="CFT55" s="3"/>
      <c r="CFU55" s="3"/>
      <c r="CFV55" s="3"/>
      <c r="CFW55" s="3"/>
      <c r="CFX55" s="3"/>
      <c r="CFY55" s="3"/>
      <c r="CFZ55" s="3"/>
      <c r="CGA55" s="3"/>
      <c r="CGB55" s="3"/>
      <c r="CGC55" s="3"/>
      <c r="CGD55" s="3"/>
      <c r="CGE55" s="3"/>
      <c r="CGF55" s="3"/>
      <c r="CGG55" s="3"/>
      <c r="CGH55" s="3"/>
      <c r="CGI55" s="3"/>
      <c r="CGJ55" s="3"/>
      <c r="CGK55" s="3"/>
      <c r="CGL55" s="3"/>
      <c r="CGM55" s="3"/>
      <c r="CGN55" s="3"/>
      <c r="CGO55" s="3"/>
      <c r="CGP55" s="3"/>
      <c r="CGQ55" s="3"/>
      <c r="CGR55" s="3"/>
      <c r="CGS55" s="3"/>
      <c r="CGT55" s="3"/>
      <c r="CGU55" s="3"/>
      <c r="CGV55" s="3"/>
      <c r="CGW55" s="3"/>
      <c r="CGX55" s="3"/>
      <c r="CGY55" s="3"/>
      <c r="CGZ55" s="3"/>
      <c r="CHA55" s="3"/>
      <c r="CHB55" s="3"/>
      <c r="CHC55" s="3"/>
      <c r="CHD55" s="3"/>
      <c r="CHE55" s="3"/>
      <c r="CHF55" s="3"/>
      <c r="CHG55" s="3"/>
      <c r="CHH55" s="3"/>
      <c r="CHI55" s="3"/>
      <c r="CHJ55" s="3"/>
      <c r="CHK55" s="3"/>
      <c r="CHL55" s="3"/>
      <c r="CHM55" s="3"/>
      <c r="CHN55" s="3"/>
      <c r="CHO55" s="3"/>
      <c r="CHP55" s="3"/>
      <c r="CHQ55" s="3"/>
      <c r="CHR55" s="3"/>
      <c r="CHS55" s="3"/>
      <c r="CHT55" s="3"/>
      <c r="CHU55" s="3"/>
      <c r="CHV55" s="3"/>
      <c r="CHW55" s="3"/>
      <c r="CHX55" s="3"/>
      <c r="CHY55" s="3"/>
      <c r="CHZ55" s="3"/>
      <c r="CIA55" s="3"/>
      <c r="CIB55" s="3"/>
      <c r="CIC55" s="3"/>
      <c r="CID55" s="3"/>
      <c r="CIE55" s="3"/>
      <c r="CIF55" s="3"/>
      <c r="CIG55" s="3"/>
      <c r="CIH55" s="3"/>
      <c r="CII55" s="3"/>
      <c r="CIJ55" s="3"/>
      <c r="CIK55" s="3"/>
      <c r="CIL55" s="3"/>
      <c r="CIM55" s="3"/>
      <c r="CIN55" s="3"/>
      <c r="CIO55" s="3"/>
      <c r="CIP55" s="3"/>
      <c r="CIQ55" s="3"/>
      <c r="CIR55" s="3"/>
      <c r="CIS55" s="3"/>
      <c r="CIT55" s="3"/>
      <c r="CIU55" s="3"/>
      <c r="CIV55" s="3"/>
      <c r="CIW55" s="3"/>
      <c r="CIX55" s="3"/>
      <c r="CIY55" s="3"/>
      <c r="CIZ55" s="3"/>
      <c r="CJA55" s="3"/>
      <c r="CJB55" s="3"/>
      <c r="CJC55" s="3"/>
      <c r="CJD55" s="3"/>
      <c r="CJE55" s="3"/>
      <c r="CJF55" s="3"/>
      <c r="CJG55" s="3"/>
      <c r="CJH55" s="3"/>
      <c r="CJI55" s="3"/>
      <c r="CJJ55" s="3"/>
      <c r="CJK55" s="3"/>
      <c r="CJL55" s="3"/>
      <c r="CJM55" s="3"/>
      <c r="CJN55" s="3"/>
      <c r="CJO55" s="3"/>
      <c r="CJP55" s="3"/>
      <c r="CJQ55" s="3"/>
      <c r="CJR55" s="3"/>
      <c r="CJS55" s="3"/>
      <c r="CJT55" s="3"/>
      <c r="CJU55" s="3"/>
      <c r="CJV55" s="3"/>
      <c r="CJW55" s="3"/>
      <c r="CJX55" s="3"/>
      <c r="CJY55" s="3"/>
      <c r="CJZ55" s="3"/>
      <c r="CKA55" s="3"/>
      <c r="CKB55" s="3"/>
      <c r="CKC55" s="3"/>
      <c r="CKD55" s="3"/>
      <c r="CKE55" s="3"/>
      <c r="CKF55" s="3"/>
      <c r="CKG55" s="3"/>
      <c r="CKH55" s="3"/>
      <c r="CKI55" s="3"/>
      <c r="CKJ55" s="3"/>
      <c r="CKK55" s="3"/>
      <c r="CKL55" s="3"/>
      <c r="CKM55" s="3"/>
      <c r="CKN55" s="3"/>
      <c r="CKO55" s="3"/>
      <c r="CKP55" s="3"/>
      <c r="CKQ55" s="3"/>
      <c r="CKR55" s="3"/>
      <c r="CKS55" s="3"/>
      <c r="CKT55" s="3"/>
      <c r="CKU55" s="3"/>
      <c r="CKV55" s="3"/>
      <c r="CKW55" s="3"/>
      <c r="CKX55" s="3"/>
      <c r="CKY55" s="3"/>
      <c r="CKZ55" s="3"/>
      <c r="CLA55" s="3"/>
      <c r="CLB55" s="3"/>
      <c r="CLC55" s="3"/>
      <c r="CLD55" s="3"/>
      <c r="CLE55" s="3"/>
      <c r="CLF55" s="3"/>
      <c r="CLG55" s="3"/>
      <c r="CLH55" s="3"/>
      <c r="CLI55" s="3"/>
      <c r="CLJ55" s="3"/>
      <c r="CLK55" s="3"/>
      <c r="CLL55" s="3"/>
      <c r="CLM55" s="3"/>
      <c r="CLN55" s="3"/>
      <c r="CLO55" s="3"/>
      <c r="CLP55" s="3"/>
      <c r="CLQ55" s="3"/>
      <c r="CLR55" s="3"/>
      <c r="CLS55" s="3"/>
      <c r="CLT55" s="3"/>
      <c r="CLU55" s="3"/>
      <c r="CLV55" s="3"/>
      <c r="CLW55" s="3"/>
      <c r="CLX55" s="3"/>
      <c r="CLY55" s="3"/>
      <c r="CLZ55" s="3"/>
      <c r="CMA55" s="3"/>
      <c r="CMB55" s="3"/>
      <c r="CMC55" s="3"/>
      <c r="CMD55" s="3"/>
      <c r="CME55" s="3"/>
      <c r="CMF55" s="3"/>
      <c r="CMG55" s="3"/>
      <c r="CMH55" s="3"/>
      <c r="CMI55" s="3"/>
      <c r="CMJ55" s="3"/>
      <c r="CMK55" s="3"/>
      <c r="CML55" s="3"/>
      <c r="CMM55" s="3"/>
      <c r="CMN55" s="3"/>
      <c r="CMO55" s="3"/>
      <c r="CMP55" s="3"/>
      <c r="CMQ55" s="3"/>
      <c r="CMR55" s="3"/>
      <c r="CMS55" s="3"/>
      <c r="CMT55" s="3"/>
      <c r="CMU55" s="3"/>
      <c r="CMV55" s="3"/>
      <c r="CMW55" s="3"/>
      <c r="CMX55" s="3"/>
      <c r="CMY55" s="3"/>
      <c r="CMZ55" s="3"/>
      <c r="CNA55" s="3"/>
      <c r="CNB55" s="3"/>
      <c r="CNC55" s="3"/>
      <c r="CND55" s="3"/>
      <c r="CNE55" s="3"/>
      <c r="CNF55" s="3"/>
      <c r="CNG55" s="3"/>
      <c r="CNH55" s="3"/>
      <c r="CNI55" s="3"/>
      <c r="CNJ55" s="3"/>
      <c r="CNK55" s="3"/>
      <c r="CNL55" s="3"/>
      <c r="CNM55" s="3"/>
      <c r="CNN55" s="3"/>
      <c r="CNO55" s="3"/>
      <c r="CNP55" s="3"/>
      <c r="CNQ55" s="3"/>
      <c r="CNR55" s="3"/>
      <c r="CNS55" s="3"/>
      <c r="CNT55" s="3"/>
      <c r="CNU55" s="3"/>
      <c r="CNV55" s="3"/>
      <c r="CNW55" s="3"/>
      <c r="CNX55" s="3"/>
      <c r="CNY55" s="3"/>
      <c r="CNZ55" s="3"/>
      <c r="COA55" s="3"/>
      <c r="COB55" s="3"/>
      <c r="COC55" s="3"/>
      <c r="COD55" s="3"/>
      <c r="COE55" s="3"/>
      <c r="COF55" s="3"/>
      <c r="COG55" s="3"/>
      <c r="COH55" s="3"/>
      <c r="COI55" s="3"/>
      <c r="COJ55" s="3"/>
      <c r="COK55" s="3"/>
      <c r="COL55" s="3"/>
      <c r="COM55" s="3"/>
      <c r="CON55" s="3"/>
      <c r="COO55" s="3"/>
      <c r="COP55" s="3"/>
      <c r="COQ55" s="3"/>
      <c r="COR55" s="3"/>
      <c r="COS55" s="3"/>
      <c r="COT55" s="3"/>
      <c r="COU55" s="3"/>
      <c r="COV55" s="3"/>
      <c r="COW55" s="3"/>
      <c r="COX55" s="3"/>
      <c r="COY55" s="3"/>
      <c r="COZ55" s="3"/>
      <c r="CPA55" s="3"/>
      <c r="CPB55" s="3"/>
      <c r="CPC55" s="3"/>
      <c r="CPD55" s="3"/>
      <c r="CPE55" s="3"/>
      <c r="CPF55" s="3"/>
      <c r="CPG55" s="3"/>
      <c r="CPH55" s="3"/>
      <c r="CPI55" s="3"/>
      <c r="CPJ55" s="3"/>
      <c r="CPK55" s="3"/>
      <c r="CPL55" s="3"/>
      <c r="CPM55" s="3"/>
      <c r="CPN55" s="3"/>
      <c r="CPO55" s="3"/>
      <c r="CPP55" s="3"/>
      <c r="CPQ55" s="3"/>
      <c r="CPR55" s="3"/>
      <c r="CPS55" s="3"/>
      <c r="CPT55" s="3"/>
      <c r="CPU55" s="3"/>
      <c r="CPV55" s="3"/>
      <c r="CPW55" s="3"/>
      <c r="CPX55" s="3"/>
      <c r="CPY55" s="3"/>
      <c r="CPZ55" s="3"/>
      <c r="CQA55" s="3"/>
      <c r="CQB55" s="3"/>
      <c r="CQC55" s="3"/>
      <c r="CQD55" s="3"/>
      <c r="CQE55" s="3"/>
      <c r="CQF55" s="3"/>
      <c r="CQG55" s="3"/>
      <c r="CQH55" s="3"/>
      <c r="CQI55" s="3"/>
      <c r="CQJ55" s="3"/>
      <c r="CQK55" s="3"/>
      <c r="CQL55" s="3"/>
      <c r="CQM55" s="3"/>
      <c r="CQN55" s="3"/>
      <c r="CQO55" s="3"/>
      <c r="CQP55" s="3"/>
      <c r="CQQ55" s="3"/>
      <c r="CQR55" s="3"/>
      <c r="CQS55" s="3"/>
      <c r="CQT55" s="3"/>
      <c r="CQU55" s="3"/>
      <c r="CQV55" s="3"/>
      <c r="CQW55" s="3"/>
      <c r="CQX55" s="3"/>
      <c r="CQY55" s="3"/>
      <c r="CQZ55" s="3"/>
      <c r="CRA55" s="3"/>
      <c r="CRB55" s="3"/>
      <c r="CRC55" s="3"/>
      <c r="CRD55" s="3"/>
      <c r="CRE55" s="3"/>
      <c r="CRF55" s="3"/>
      <c r="CRG55" s="3"/>
      <c r="CRH55" s="3"/>
      <c r="CRI55" s="3"/>
      <c r="CRJ55" s="3"/>
      <c r="CRK55" s="3"/>
      <c r="CRL55" s="3"/>
      <c r="CRM55" s="3"/>
      <c r="CRN55" s="3"/>
      <c r="CRO55" s="3"/>
      <c r="CRP55" s="3"/>
      <c r="CRQ55" s="3"/>
      <c r="CRR55" s="3"/>
      <c r="CRS55" s="3"/>
      <c r="CRT55" s="3"/>
      <c r="CRU55" s="3"/>
      <c r="CRV55" s="3"/>
      <c r="CRW55" s="3"/>
      <c r="CRX55" s="3"/>
      <c r="CRY55" s="3"/>
      <c r="CRZ55" s="3"/>
      <c r="CSA55" s="3"/>
      <c r="CSB55" s="3"/>
      <c r="CSC55" s="3"/>
      <c r="CSD55" s="3"/>
      <c r="CSE55" s="3"/>
      <c r="CSF55" s="3"/>
      <c r="CSG55" s="3"/>
      <c r="CSH55" s="3"/>
      <c r="CSI55" s="3"/>
      <c r="CSJ55" s="3"/>
      <c r="CSK55" s="3"/>
      <c r="CSL55" s="3"/>
      <c r="CSM55" s="3"/>
      <c r="CSN55" s="3"/>
      <c r="CSO55" s="3"/>
      <c r="CSP55" s="3"/>
      <c r="CSQ55" s="3"/>
      <c r="CSR55" s="3"/>
      <c r="CSS55" s="3"/>
      <c r="CST55" s="3"/>
      <c r="CSU55" s="3"/>
      <c r="CSV55" s="3"/>
      <c r="CSW55" s="3"/>
      <c r="CSX55" s="3"/>
      <c r="CSY55" s="3"/>
      <c r="CSZ55" s="3"/>
      <c r="CTA55" s="3"/>
      <c r="CTB55" s="3"/>
      <c r="CTC55" s="3"/>
      <c r="CTD55" s="3"/>
      <c r="CTE55" s="3"/>
      <c r="CTF55" s="3"/>
      <c r="CTG55" s="3"/>
      <c r="CTH55" s="3"/>
      <c r="CTI55" s="3"/>
      <c r="CTJ55" s="3"/>
      <c r="CTK55" s="3"/>
      <c r="CTL55" s="3"/>
      <c r="CTM55" s="3"/>
      <c r="CTN55" s="3"/>
      <c r="CTO55" s="3"/>
      <c r="CTP55" s="3"/>
      <c r="CTQ55" s="3"/>
      <c r="CTR55" s="3"/>
      <c r="CTS55" s="3"/>
      <c r="CTT55" s="3"/>
      <c r="CTU55" s="3"/>
      <c r="CTV55" s="3"/>
      <c r="CTW55" s="3"/>
      <c r="CTX55" s="3"/>
      <c r="CTY55" s="3"/>
      <c r="CTZ55" s="3"/>
      <c r="CUA55" s="3"/>
      <c r="CUB55" s="3"/>
      <c r="CUC55" s="3"/>
      <c r="CUD55" s="3"/>
      <c r="CUE55" s="3"/>
      <c r="CUF55" s="3"/>
      <c r="CUG55" s="3"/>
      <c r="CUH55" s="3"/>
      <c r="CUI55" s="3"/>
      <c r="CUJ55" s="3"/>
      <c r="CUK55" s="3"/>
      <c r="CUL55" s="3"/>
      <c r="CUM55" s="3"/>
      <c r="CUN55" s="3"/>
      <c r="CUO55" s="3"/>
      <c r="CUP55" s="3"/>
      <c r="CUQ55" s="3"/>
      <c r="CUR55" s="3"/>
      <c r="CUS55" s="3"/>
      <c r="CUT55" s="3"/>
      <c r="CUU55" s="3"/>
      <c r="CUV55" s="3"/>
      <c r="CUW55" s="3"/>
      <c r="CUX55" s="3"/>
      <c r="CUY55" s="3"/>
      <c r="CUZ55" s="3"/>
      <c r="CVA55" s="3"/>
      <c r="CVB55" s="3"/>
      <c r="CVC55" s="3"/>
      <c r="CVD55" s="3"/>
      <c r="CVE55" s="3"/>
      <c r="CVF55" s="3"/>
      <c r="CVG55" s="3"/>
      <c r="CVH55" s="3"/>
      <c r="CVI55" s="3"/>
      <c r="CVJ55" s="3"/>
      <c r="CVK55" s="3"/>
      <c r="CVL55" s="3"/>
      <c r="CVM55" s="3"/>
      <c r="CVN55" s="3"/>
      <c r="CVO55" s="3"/>
      <c r="CVP55" s="3"/>
      <c r="CVQ55" s="3"/>
      <c r="CVR55" s="3"/>
      <c r="CVS55" s="3"/>
      <c r="CVT55" s="3"/>
      <c r="CVU55" s="3"/>
      <c r="CVV55" s="3"/>
      <c r="CVW55" s="3"/>
      <c r="CVX55" s="3"/>
      <c r="CVY55" s="3"/>
      <c r="CVZ55" s="3"/>
      <c r="CWA55" s="3"/>
      <c r="CWB55" s="3"/>
      <c r="CWC55" s="3"/>
      <c r="CWD55" s="3"/>
      <c r="CWE55" s="3"/>
      <c r="CWF55" s="3"/>
      <c r="CWG55" s="3"/>
      <c r="CWH55" s="3"/>
      <c r="CWI55" s="3"/>
      <c r="CWJ55" s="3"/>
      <c r="CWK55" s="3"/>
      <c r="CWL55" s="3"/>
      <c r="CWM55" s="3"/>
      <c r="CWN55" s="3"/>
      <c r="CWO55" s="3"/>
      <c r="CWP55" s="3"/>
      <c r="CWQ55" s="3"/>
      <c r="CWR55" s="3"/>
      <c r="CWS55" s="3"/>
      <c r="CWT55" s="3"/>
      <c r="CWU55" s="3"/>
      <c r="CWV55" s="3"/>
      <c r="CWW55" s="3"/>
      <c r="CWX55" s="3"/>
      <c r="CWY55" s="3"/>
      <c r="CWZ55" s="3"/>
      <c r="CXA55" s="3"/>
      <c r="CXB55" s="3"/>
      <c r="CXC55" s="3"/>
      <c r="CXD55" s="3"/>
      <c r="CXE55" s="3"/>
      <c r="CXF55" s="3"/>
      <c r="CXG55" s="3"/>
      <c r="CXH55" s="3"/>
      <c r="CXI55" s="3"/>
      <c r="CXJ55" s="3"/>
      <c r="CXK55" s="3"/>
      <c r="CXL55" s="3"/>
      <c r="CXM55" s="3"/>
      <c r="CXN55" s="3"/>
      <c r="CXO55" s="3"/>
      <c r="CXP55" s="3"/>
      <c r="CXQ55" s="3"/>
      <c r="CXR55" s="3"/>
      <c r="CXS55" s="3"/>
      <c r="CXT55" s="3"/>
      <c r="CXU55" s="3"/>
      <c r="CXV55" s="3"/>
      <c r="CXW55" s="3"/>
      <c r="CXX55" s="3"/>
      <c r="CXY55" s="3"/>
      <c r="CXZ55" s="3"/>
      <c r="CYA55" s="3"/>
      <c r="CYB55" s="3"/>
      <c r="CYC55" s="3"/>
      <c r="CYD55" s="3"/>
      <c r="CYE55" s="3"/>
      <c r="CYF55" s="3"/>
      <c r="CYG55" s="3"/>
      <c r="CYH55" s="3"/>
      <c r="CYI55" s="3"/>
      <c r="CYJ55" s="3"/>
      <c r="CYK55" s="3"/>
      <c r="CYL55" s="3"/>
      <c r="CYM55" s="3"/>
      <c r="CYN55" s="3"/>
      <c r="CYO55" s="3"/>
      <c r="CYP55" s="3"/>
      <c r="CYQ55" s="3"/>
      <c r="CYR55" s="3"/>
      <c r="CYS55" s="3"/>
      <c r="CYT55" s="3"/>
      <c r="CYU55" s="3"/>
      <c r="CYV55" s="3"/>
      <c r="CYW55" s="3"/>
      <c r="CYX55" s="3"/>
      <c r="CYY55" s="3"/>
      <c r="CYZ55" s="3"/>
      <c r="CZA55" s="3"/>
      <c r="CZB55" s="3"/>
      <c r="CZC55" s="3"/>
      <c r="CZD55" s="3"/>
      <c r="CZE55" s="3"/>
      <c r="CZF55" s="3"/>
      <c r="CZG55" s="3"/>
      <c r="CZH55" s="3"/>
      <c r="CZI55" s="3"/>
      <c r="CZJ55" s="3"/>
      <c r="CZK55" s="3"/>
      <c r="CZL55" s="3"/>
      <c r="CZM55" s="3"/>
      <c r="CZN55" s="3"/>
      <c r="CZO55" s="3"/>
      <c r="CZP55" s="3"/>
      <c r="CZQ55" s="3"/>
      <c r="CZR55" s="3"/>
      <c r="CZS55" s="3"/>
      <c r="CZT55" s="3"/>
      <c r="CZU55" s="3"/>
      <c r="CZV55" s="3"/>
      <c r="CZW55" s="3"/>
      <c r="CZX55" s="3"/>
      <c r="CZY55" s="3"/>
      <c r="CZZ55" s="3"/>
      <c r="DAA55" s="3"/>
      <c r="DAB55" s="3"/>
      <c r="DAC55" s="3"/>
      <c r="DAD55" s="3"/>
      <c r="DAE55" s="3"/>
      <c r="DAF55" s="3"/>
      <c r="DAG55" s="3"/>
      <c r="DAH55" s="3"/>
      <c r="DAI55" s="3"/>
      <c r="DAJ55" s="3"/>
      <c r="DAK55" s="3"/>
      <c r="DAL55" s="3"/>
      <c r="DAM55" s="3"/>
      <c r="DAN55" s="3"/>
      <c r="DAO55" s="3"/>
      <c r="DAP55" s="3"/>
      <c r="DAQ55" s="3"/>
      <c r="DAR55" s="3"/>
      <c r="DAS55" s="3"/>
      <c r="DAT55" s="3"/>
      <c r="DAU55" s="3"/>
      <c r="DAV55" s="3"/>
      <c r="DAW55" s="3"/>
      <c r="DAX55" s="3"/>
      <c r="DAY55" s="3"/>
      <c r="DAZ55" s="3"/>
      <c r="DBA55" s="3"/>
      <c r="DBB55" s="3"/>
      <c r="DBC55" s="3"/>
      <c r="DBD55" s="3"/>
      <c r="DBE55" s="3"/>
      <c r="DBF55" s="3"/>
      <c r="DBG55" s="3"/>
      <c r="DBH55" s="3"/>
      <c r="DBI55" s="3"/>
      <c r="DBJ55" s="3"/>
      <c r="DBK55" s="3"/>
      <c r="DBL55" s="3"/>
      <c r="DBM55" s="3"/>
      <c r="DBN55" s="3"/>
      <c r="DBO55" s="3"/>
      <c r="DBP55" s="3"/>
      <c r="DBQ55" s="3"/>
      <c r="DBR55" s="3"/>
      <c r="DBS55" s="3"/>
      <c r="DBT55" s="3"/>
      <c r="DBU55" s="3"/>
    </row>
    <row r="56" spans="1:2777" s="128" customFormat="1" ht="12.75">
      <c r="A56" s="147">
        <v>4224</v>
      </c>
      <c r="B56" s="148" t="s">
        <v>170</v>
      </c>
      <c r="C56" s="136">
        <f t="shared" si="6"/>
        <v>0</v>
      </c>
      <c r="D56" s="136"/>
      <c r="E56" s="136"/>
      <c r="F56" s="136"/>
      <c r="G56" s="136"/>
      <c r="H56" s="137"/>
      <c r="I56" s="136"/>
      <c r="J56" s="136"/>
      <c r="K56" s="136"/>
      <c r="L56" s="136">
        <f t="shared" si="15"/>
        <v>0</v>
      </c>
      <c r="M56" s="136"/>
      <c r="N56" s="136"/>
      <c r="O56" s="136"/>
      <c r="P56" s="136"/>
      <c r="Q56" s="137"/>
      <c r="R56" s="136"/>
      <c r="S56" s="136"/>
      <c r="T56" s="136"/>
      <c r="U56" s="136">
        <f t="shared" si="17"/>
        <v>0</v>
      </c>
      <c r="V56" s="136"/>
      <c r="W56" s="136"/>
      <c r="X56" s="136"/>
      <c r="Y56" s="136"/>
      <c r="Z56" s="137"/>
      <c r="AA56" s="136"/>
      <c r="AB56" s="136"/>
      <c r="AC56" s="136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  <c r="AMK56" s="3"/>
      <c r="AML56" s="3"/>
      <c r="AMM56" s="3"/>
      <c r="AMN56" s="3"/>
      <c r="AMO56" s="3"/>
      <c r="AMP56" s="3"/>
      <c r="AMQ56" s="3"/>
      <c r="AMR56" s="3"/>
      <c r="AMS56" s="3"/>
      <c r="AMT56" s="3"/>
      <c r="AMU56" s="3"/>
      <c r="AMV56" s="3"/>
      <c r="AMW56" s="3"/>
      <c r="AMX56" s="3"/>
      <c r="AMY56" s="3"/>
      <c r="AMZ56" s="3"/>
      <c r="ANA56" s="3"/>
      <c r="ANB56" s="3"/>
      <c r="ANC56" s="3"/>
      <c r="AND56" s="3"/>
      <c r="ANE56" s="3"/>
      <c r="ANF56" s="3"/>
      <c r="ANG56" s="3"/>
      <c r="ANH56" s="3"/>
      <c r="ANI56" s="3"/>
      <c r="ANJ56" s="3"/>
      <c r="ANK56" s="3"/>
      <c r="ANL56" s="3"/>
      <c r="ANM56" s="3"/>
      <c r="ANN56" s="3"/>
      <c r="ANO56" s="3"/>
      <c r="ANP56" s="3"/>
      <c r="ANQ56" s="3"/>
      <c r="ANR56" s="3"/>
      <c r="ANS56" s="3"/>
      <c r="ANT56" s="3"/>
      <c r="ANU56" s="3"/>
      <c r="ANV56" s="3"/>
      <c r="ANW56" s="3"/>
      <c r="ANX56" s="3"/>
      <c r="ANY56" s="3"/>
      <c r="ANZ56" s="3"/>
      <c r="AOA56" s="3"/>
      <c r="AOB56" s="3"/>
      <c r="AOC56" s="3"/>
      <c r="AOD56" s="3"/>
      <c r="AOE56" s="3"/>
      <c r="AOF56" s="3"/>
      <c r="AOG56" s="3"/>
      <c r="AOH56" s="3"/>
      <c r="AOI56" s="3"/>
      <c r="AOJ56" s="3"/>
      <c r="AOK56" s="3"/>
      <c r="AOL56" s="3"/>
      <c r="AOM56" s="3"/>
      <c r="AON56" s="3"/>
      <c r="AOO56" s="3"/>
      <c r="AOP56" s="3"/>
      <c r="AOQ56" s="3"/>
      <c r="AOR56" s="3"/>
      <c r="AOS56" s="3"/>
      <c r="AOT56" s="3"/>
      <c r="AOU56" s="3"/>
      <c r="AOV56" s="3"/>
      <c r="AOW56" s="3"/>
      <c r="AOX56" s="3"/>
      <c r="AOY56" s="3"/>
      <c r="AOZ56" s="3"/>
      <c r="APA56" s="3"/>
      <c r="APB56" s="3"/>
      <c r="APC56" s="3"/>
      <c r="APD56" s="3"/>
      <c r="APE56" s="3"/>
      <c r="APF56" s="3"/>
      <c r="APG56" s="3"/>
      <c r="APH56" s="3"/>
      <c r="API56" s="3"/>
      <c r="APJ56" s="3"/>
      <c r="APK56" s="3"/>
      <c r="APL56" s="3"/>
      <c r="APM56" s="3"/>
      <c r="APN56" s="3"/>
      <c r="APO56" s="3"/>
      <c r="APP56" s="3"/>
      <c r="APQ56" s="3"/>
      <c r="APR56" s="3"/>
      <c r="APS56" s="3"/>
      <c r="APT56" s="3"/>
      <c r="APU56" s="3"/>
      <c r="APV56" s="3"/>
      <c r="APW56" s="3"/>
      <c r="APX56" s="3"/>
      <c r="APY56" s="3"/>
      <c r="APZ56" s="3"/>
      <c r="AQA56" s="3"/>
      <c r="AQB56" s="3"/>
      <c r="AQC56" s="3"/>
      <c r="AQD56" s="3"/>
      <c r="AQE56" s="3"/>
      <c r="AQF56" s="3"/>
      <c r="AQG56" s="3"/>
      <c r="AQH56" s="3"/>
      <c r="AQI56" s="3"/>
      <c r="AQJ56" s="3"/>
      <c r="AQK56" s="3"/>
      <c r="AQL56" s="3"/>
      <c r="AQM56" s="3"/>
      <c r="AQN56" s="3"/>
      <c r="AQO56" s="3"/>
      <c r="AQP56" s="3"/>
      <c r="AQQ56" s="3"/>
      <c r="AQR56" s="3"/>
      <c r="AQS56" s="3"/>
      <c r="AQT56" s="3"/>
      <c r="AQU56" s="3"/>
      <c r="AQV56" s="3"/>
      <c r="AQW56" s="3"/>
      <c r="AQX56" s="3"/>
      <c r="AQY56" s="3"/>
      <c r="AQZ56" s="3"/>
      <c r="ARA56" s="3"/>
      <c r="ARB56" s="3"/>
      <c r="ARC56" s="3"/>
      <c r="ARD56" s="3"/>
      <c r="ARE56" s="3"/>
      <c r="ARF56" s="3"/>
      <c r="ARG56" s="3"/>
      <c r="ARH56" s="3"/>
      <c r="ARI56" s="3"/>
      <c r="ARJ56" s="3"/>
      <c r="ARK56" s="3"/>
      <c r="ARL56" s="3"/>
      <c r="ARM56" s="3"/>
      <c r="ARN56" s="3"/>
      <c r="ARO56" s="3"/>
      <c r="ARP56" s="3"/>
      <c r="ARQ56" s="3"/>
      <c r="ARR56" s="3"/>
      <c r="ARS56" s="3"/>
      <c r="ART56" s="3"/>
      <c r="ARU56" s="3"/>
      <c r="ARV56" s="3"/>
      <c r="ARW56" s="3"/>
      <c r="ARX56" s="3"/>
      <c r="ARY56" s="3"/>
      <c r="ARZ56" s="3"/>
      <c r="ASA56" s="3"/>
      <c r="ASB56" s="3"/>
      <c r="ASC56" s="3"/>
      <c r="ASD56" s="3"/>
      <c r="ASE56" s="3"/>
      <c r="ASF56" s="3"/>
      <c r="ASG56" s="3"/>
      <c r="ASH56" s="3"/>
      <c r="ASI56" s="3"/>
      <c r="ASJ56" s="3"/>
      <c r="ASK56" s="3"/>
      <c r="ASL56" s="3"/>
      <c r="ASM56" s="3"/>
      <c r="ASN56" s="3"/>
      <c r="ASO56" s="3"/>
      <c r="ASP56" s="3"/>
      <c r="ASQ56" s="3"/>
      <c r="ASR56" s="3"/>
      <c r="ASS56" s="3"/>
      <c r="AST56" s="3"/>
      <c r="ASU56" s="3"/>
      <c r="ASV56" s="3"/>
      <c r="ASW56" s="3"/>
      <c r="ASX56" s="3"/>
      <c r="ASY56" s="3"/>
      <c r="ASZ56" s="3"/>
      <c r="ATA56" s="3"/>
      <c r="ATB56" s="3"/>
      <c r="ATC56" s="3"/>
      <c r="ATD56" s="3"/>
      <c r="ATE56" s="3"/>
      <c r="ATF56" s="3"/>
      <c r="ATG56" s="3"/>
      <c r="ATH56" s="3"/>
      <c r="ATI56" s="3"/>
      <c r="ATJ56" s="3"/>
      <c r="ATK56" s="3"/>
      <c r="ATL56" s="3"/>
      <c r="ATM56" s="3"/>
      <c r="ATN56" s="3"/>
      <c r="ATO56" s="3"/>
      <c r="ATP56" s="3"/>
      <c r="ATQ56" s="3"/>
      <c r="ATR56" s="3"/>
      <c r="ATS56" s="3"/>
      <c r="ATT56" s="3"/>
      <c r="ATU56" s="3"/>
      <c r="ATV56" s="3"/>
      <c r="ATW56" s="3"/>
      <c r="ATX56" s="3"/>
      <c r="ATY56" s="3"/>
      <c r="ATZ56" s="3"/>
      <c r="AUA56" s="3"/>
      <c r="AUB56" s="3"/>
      <c r="AUC56" s="3"/>
      <c r="AUD56" s="3"/>
      <c r="AUE56" s="3"/>
      <c r="AUF56" s="3"/>
      <c r="AUG56" s="3"/>
      <c r="AUH56" s="3"/>
      <c r="AUI56" s="3"/>
      <c r="AUJ56" s="3"/>
      <c r="AUK56" s="3"/>
      <c r="AUL56" s="3"/>
      <c r="AUM56" s="3"/>
      <c r="AUN56" s="3"/>
      <c r="AUO56" s="3"/>
      <c r="AUP56" s="3"/>
      <c r="AUQ56" s="3"/>
      <c r="AUR56" s="3"/>
      <c r="AUS56" s="3"/>
      <c r="AUT56" s="3"/>
      <c r="AUU56" s="3"/>
      <c r="AUV56" s="3"/>
      <c r="AUW56" s="3"/>
      <c r="AUX56" s="3"/>
      <c r="AUY56" s="3"/>
      <c r="AUZ56" s="3"/>
      <c r="AVA56" s="3"/>
      <c r="AVB56" s="3"/>
      <c r="AVC56" s="3"/>
      <c r="AVD56" s="3"/>
      <c r="AVE56" s="3"/>
      <c r="AVF56" s="3"/>
      <c r="AVG56" s="3"/>
      <c r="AVH56" s="3"/>
      <c r="AVI56" s="3"/>
      <c r="AVJ56" s="3"/>
      <c r="AVK56" s="3"/>
      <c r="AVL56" s="3"/>
      <c r="AVM56" s="3"/>
      <c r="AVN56" s="3"/>
      <c r="AVO56" s="3"/>
      <c r="AVP56" s="3"/>
      <c r="AVQ56" s="3"/>
      <c r="AVR56" s="3"/>
      <c r="AVS56" s="3"/>
      <c r="AVT56" s="3"/>
      <c r="AVU56" s="3"/>
      <c r="AVV56" s="3"/>
      <c r="AVW56" s="3"/>
      <c r="AVX56" s="3"/>
      <c r="AVY56" s="3"/>
      <c r="AVZ56" s="3"/>
      <c r="AWA56" s="3"/>
      <c r="AWB56" s="3"/>
      <c r="AWC56" s="3"/>
      <c r="AWD56" s="3"/>
      <c r="AWE56" s="3"/>
      <c r="AWF56" s="3"/>
      <c r="AWG56" s="3"/>
      <c r="AWH56" s="3"/>
      <c r="AWI56" s="3"/>
      <c r="AWJ56" s="3"/>
      <c r="AWK56" s="3"/>
      <c r="AWL56" s="3"/>
      <c r="AWM56" s="3"/>
      <c r="AWN56" s="3"/>
      <c r="AWO56" s="3"/>
      <c r="AWP56" s="3"/>
      <c r="AWQ56" s="3"/>
      <c r="AWR56" s="3"/>
      <c r="AWS56" s="3"/>
      <c r="AWT56" s="3"/>
      <c r="AWU56" s="3"/>
      <c r="AWV56" s="3"/>
      <c r="AWW56" s="3"/>
      <c r="AWX56" s="3"/>
      <c r="AWY56" s="3"/>
      <c r="AWZ56" s="3"/>
      <c r="AXA56" s="3"/>
      <c r="AXB56" s="3"/>
      <c r="AXC56" s="3"/>
      <c r="AXD56" s="3"/>
      <c r="AXE56" s="3"/>
      <c r="AXF56" s="3"/>
      <c r="AXG56" s="3"/>
      <c r="AXH56" s="3"/>
      <c r="AXI56" s="3"/>
      <c r="AXJ56" s="3"/>
      <c r="AXK56" s="3"/>
      <c r="AXL56" s="3"/>
      <c r="AXM56" s="3"/>
      <c r="AXN56" s="3"/>
      <c r="AXO56" s="3"/>
      <c r="AXP56" s="3"/>
      <c r="AXQ56" s="3"/>
      <c r="AXR56" s="3"/>
      <c r="AXS56" s="3"/>
      <c r="AXT56" s="3"/>
      <c r="AXU56" s="3"/>
      <c r="AXV56" s="3"/>
      <c r="AXW56" s="3"/>
      <c r="AXX56" s="3"/>
      <c r="AXY56" s="3"/>
      <c r="AXZ56" s="3"/>
      <c r="AYA56" s="3"/>
      <c r="AYB56" s="3"/>
      <c r="AYC56" s="3"/>
      <c r="AYD56" s="3"/>
      <c r="AYE56" s="3"/>
      <c r="AYF56" s="3"/>
      <c r="AYG56" s="3"/>
      <c r="AYH56" s="3"/>
      <c r="AYI56" s="3"/>
      <c r="AYJ56" s="3"/>
      <c r="AYK56" s="3"/>
      <c r="AYL56" s="3"/>
      <c r="AYM56" s="3"/>
      <c r="AYN56" s="3"/>
      <c r="AYO56" s="3"/>
      <c r="AYP56" s="3"/>
      <c r="AYQ56" s="3"/>
      <c r="AYR56" s="3"/>
      <c r="AYS56" s="3"/>
      <c r="AYT56" s="3"/>
      <c r="AYU56" s="3"/>
      <c r="AYV56" s="3"/>
      <c r="AYW56" s="3"/>
      <c r="AYX56" s="3"/>
      <c r="AYY56" s="3"/>
      <c r="AYZ56" s="3"/>
      <c r="AZA56" s="3"/>
      <c r="AZB56" s="3"/>
      <c r="AZC56" s="3"/>
      <c r="AZD56" s="3"/>
      <c r="AZE56" s="3"/>
      <c r="AZF56" s="3"/>
      <c r="AZG56" s="3"/>
      <c r="AZH56" s="3"/>
      <c r="AZI56" s="3"/>
      <c r="AZJ56" s="3"/>
      <c r="AZK56" s="3"/>
      <c r="AZL56" s="3"/>
      <c r="AZM56" s="3"/>
      <c r="AZN56" s="3"/>
      <c r="AZO56" s="3"/>
      <c r="AZP56" s="3"/>
      <c r="AZQ56" s="3"/>
      <c r="AZR56" s="3"/>
      <c r="AZS56" s="3"/>
      <c r="AZT56" s="3"/>
      <c r="AZU56" s="3"/>
      <c r="AZV56" s="3"/>
      <c r="AZW56" s="3"/>
      <c r="AZX56" s="3"/>
      <c r="AZY56" s="3"/>
      <c r="AZZ56" s="3"/>
      <c r="BAA56" s="3"/>
      <c r="BAB56" s="3"/>
      <c r="BAC56" s="3"/>
      <c r="BAD56" s="3"/>
      <c r="BAE56" s="3"/>
      <c r="BAF56" s="3"/>
      <c r="BAG56" s="3"/>
      <c r="BAH56" s="3"/>
      <c r="BAI56" s="3"/>
      <c r="BAJ56" s="3"/>
      <c r="BAK56" s="3"/>
      <c r="BAL56" s="3"/>
      <c r="BAM56" s="3"/>
      <c r="BAN56" s="3"/>
      <c r="BAO56" s="3"/>
      <c r="BAP56" s="3"/>
      <c r="BAQ56" s="3"/>
      <c r="BAR56" s="3"/>
      <c r="BAS56" s="3"/>
      <c r="BAT56" s="3"/>
      <c r="BAU56" s="3"/>
      <c r="BAV56" s="3"/>
      <c r="BAW56" s="3"/>
      <c r="BAX56" s="3"/>
      <c r="BAY56" s="3"/>
      <c r="BAZ56" s="3"/>
      <c r="BBA56" s="3"/>
      <c r="BBB56" s="3"/>
      <c r="BBC56" s="3"/>
      <c r="BBD56" s="3"/>
      <c r="BBE56" s="3"/>
      <c r="BBF56" s="3"/>
      <c r="BBG56" s="3"/>
      <c r="BBH56" s="3"/>
      <c r="BBI56" s="3"/>
      <c r="BBJ56" s="3"/>
      <c r="BBK56" s="3"/>
      <c r="BBL56" s="3"/>
      <c r="BBM56" s="3"/>
      <c r="BBN56" s="3"/>
      <c r="BBO56" s="3"/>
      <c r="BBP56" s="3"/>
      <c r="BBQ56" s="3"/>
      <c r="BBR56" s="3"/>
      <c r="BBS56" s="3"/>
      <c r="BBT56" s="3"/>
      <c r="BBU56" s="3"/>
      <c r="BBV56" s="3"/>
      <c r="BBW56" s="3"/>
      <c r="BBX56" s="3"/>
      <c r="BBY56" s="3"/>
      <c r="BBZ56" s="3"/>
      <c r="BCA56" s="3"/>
      <c r="BCB56" s="3"/>
      <c r="BCC56" s="3"/>
      <c r="BCD56" s="3"/>
      <c r="BCE56" s="3"/>
      <c r="BCF56" s="3"/>
      <c r="BCG56" s="3"/>
      <c r="BCH56" s="3"/>
      <c r="BCI56" s="3"/>
      <c r="BCJ56" s="3"/>
      <c r="BCK56" s="3"/>
      <c r="BCL56" s="3"/>
      <c r="BCM56" s="3"/>
      <c r="BCN56" s="3"/>
      <c r="BCO56" s="3"/>
      <c r="BCP56" s="3"/>
      <c r="BCQ56" s="3"/>
      <c r="BCR56" s="3"/>
      <c r="BCS56" s="3"/>
      <c r="BCT56" s="3"/>
      <c r="BCU56" s="3"/>
      <c r="BCV56" s="3"/>
      <c r="BCW56" s="3"/>
      <c r="BCX56" s="3"/>
      <c r="BCY56" s="3"/>
      <c r="BCZ56" s="3"/>
      <c r="BDA56" s="3"/>
      <c r="BDB56" s="3"/>
      <c r="BDC56" s="3"/>
      <c r="BDD56" s="3"/>
      <c r="BDE56" s="3"/>
      <c r="BDF56" s="3"/>
      <c r="BDG56" s="3"/>
      <c r="BDH56" s="3"/>
      <c r="BDI56" s="3"/>
      <c r="BDJ56" s="3"/>
      <c r="BDK56" s="3"/>
      <c r="BDL56" s="3"/>
      <c r="BDM56" s="3"/>
      <c r="BDN56" s="3"/>
      <c r="BDO56" s="3"/>
      <c r="BDP56" s="3"/>
      <c r="BDQ56" s="3"/>
      <c r="BDR56" s="3"/>
      <c r="BDS56" s="3"/>
      <c r="BDT56" s="3"/>
      <c r="BDU56" s="3"/>
      <c r="BDV56" s="3"/>
      <c r="BDW56" s="3"/>
      <c r="BDX56" s="3"/>
      <c r="BDY56" s="3"/>
      <c r="BDZ56" s="3"/>
      <c r="BEA56" s="3"/>
      <c r="BEB56" s="3"/>
      <c r="BEC56" s="3"/>
      <c r="BED56" s="3"/>
      <c r="BEE56" s="3"/>
      <c r="BEF56" s="3"/>
      <c r="BEG56" s="3"/>
      <c r="BEH56" s="3"/>
      <c r="BEI56" s="3"/>
      <c r="BEJ56" s="3"/>
      <c r="BEK56" s="3"/>
      <c r="BEL56" s="3"/>
      <c r="BEM56" s="3"/>
      <c r="BEN56" s="3"/>
      <c r="BEO56" s="3"/>
      <c r="BEP56" s="3"/>
      <c r="BEQ56" s="3"/>
      <c r="BER56" s="3"/>
      <c r="BES56" s="3"/>
      <c r="BET56" s="3"/>
      <c r="BEU56" s="3"/>
      <c r="BEV56" s="3"/>
      <c r="BEW56" s="3"/>
      <c r="BEX56" s="3"/>
      <c r="BEY56" s="3"/>
      <c r="BEZ56" s="3"/>
      <c r="BFA56" s="3"/>
      <c r="BFB56" s="3"/>
      <c r="BFC56" s="3"/>
      <c r="BFD56" s="3"/>
      <c r="BFE56" s="3"/>
      <c r="BFF56" s="3"/>
      <c r="BFG56" s="3"/>
      <c r="BFH56" s="3"/>
      <c r="BFI56" s="3"/>
      <c r="BFJ56" s="3"/>
      <c r="BFK56" s="3"/>
      <c r="BFL56" s="3"/>
      <c r="BFM56" s="3"/>
      <c r="BFN56" s="3"/>
      <c r="BFO56" s="3"/>
      <c r="BFP56" s="3"/>
      <c r="BFQ56" s="3"/>
      <c r="BFR56" s="3"/>
      <c r="BFS56" s="3"/>
      <c r="BFT56" s="3"/>
      <c r="BFU56" s="3"/>
      <c r="BFV56" s="3"/>
      <c r="BFW56" s="3"/>
      <c r="BFX56" s="3"/>
      <c r="BFY56" s="3"/>
      <c r="BFZ56" s="3"/>
      <c r="BGA56" s="3"/>
      <c r="BGB56" s="3"/>
      <c r="BGC56" s="3"/>
      <c r="BGD56" s="3"/>
      <c r="BGE56" s="3"/>
      <c r="BGF56" s="3"/>
      <c r="BGG56" s="3"/>
      <c r="BGH56" s="3"/>
      <c r="BGI56" s="3"/>
      <c r="BGJ56" s="3"/>
      <c r="BGK56" s="3"/>
      <c r="BGL56" s="3"/>
      <c r="BGM56" s="3"/>
      <c r="BGN56" s="3"/>
      <c r="BGO56" s="3"/>
      <c r="BGP56" s="3"/>
      <c r="BGQ56" s="3"/>
      <c r="BGR56" s="3"/>
      <c r="BGS56" s="3"/>
      <c r="BGT56" s="3"/>
      <c r="BGU56" s="3"/>
      <c r="BGV56" s="3"/>
      <c r="BGW56" s="3"/>
      <c r="BGX56" s="3"/>
      <c r="BGY56" s="3"/>
      <c r="BGZ56" s="3"/>
      <c r="BHA56" s="3"/>
      <c r="BHB56" s="3"/>
      <c r="BHC56" s="3"/>
      <c r="BHD56" s="3"/>
      <c r="BHE56" s="3"/>
      <c r="BHF56" s="3"/>
      <c r="BHG56" s="3"/>
      <c r="BHH56" s="3"/>
      <c r="BHI56" s="3"/>
      <c r="BHJ56" s="3"/>
      <c r="BHK56" s="3"/>
      <c r="BHL56" s="3"/>
      <c r="BHM56" s="3"/>
      <c r="BHN56" s="3"/>
      <c r="BHO56" s="3"/>
      <c r="BHP56" s="3"/>
      <c r="BHQ56" s="3"/>
      <c r="BHR56" s="3"/>
      <c r="BHS56" s="3"/>
      <c r="BHT56" s="3"/>
      <c r="BHU56" s="3"/>
      <c r="BHV56" s="3"/>
      <c r="BHW56" s="3"/>
      <c r="BHX56" s="3"/>
      <c r="BHY56" s="3"/>
      <c r="BHZ56" s="3"/>
      <c r="BIA56" s="3"/>
      <c r="BIB56" s="3"/>
      <c r="BIC56" s="3"/>
      <c r="BID56" s="3"/>
      <c r="BIE56" s="3"/>
      <c r="BIF56" s="3"/>
      <c r="BIG56" s="3"/>
      <c r="BIH56" s="3"/>
      <c r="BII56" s="3"/>
      <c r="BIJ56" s="3"/>
      <c r="BIK56" s="3"/>
      <c r="BIL56" s="3"/>
      <c r="BIM56" s="3"/>
      <c r="BIN56" s="3"/>
      <c r="BIO56" s="3"/>
      <c r="BIP56" s="3"/>
      <c r="BIQ56" s="3"/>
      <c r="BIR56" s="3"/>
      <c r="BIS56" s="3"/>
      <c r="BIT56" s="3"/>
      <c r="BIU56" s="3"/>
      <c r="BIV56" s="3"/>
      <c r="BIW56" s="3"/>
      <c r="BIX56" s="3"/>
      <c r="BIY56" s="3"/>
      <c r="BIZ56" s="3"/>
      <c r="BJA56" s="3"/>
      <c r="BJB56" s="3"/>
      <c r="BJC56" s="3"/>
      <c r="BJD56" s="3"/>
      <c r="BJE56" s="3"/>
      <c r="BJF56" s="3"/>
      <c r="BJG56" s="3"/>
      <c r="BJH56" s="3"/>
      <c r="BJI56" s="3"/>
      <c r="BJJ56" s="3"/>
      <c r="BJK56" s="3"/>
      <c r="BJL56" s="3"/>
      <c r="BJM56" s="3"/>
      <c r="BJN56" s="3"/>
      <c r="BJO56" s="3"/>
      <c r="BJP56" s="3"/>
      <c r="BJQ56" s="3"/>
      <c r="BJR56" s="3"/>
      <c r="BJS56" s="3"/>
      <c r="BJT56" s="3"/>
      <c r="BJU56" s="3"/>
      <c r="BJV56" s="3"/>
      <c r="BJW56" s="3"/>
      <c r="BJX56" s="3"/>
      <c r="BJY56" s="3"/>
      <c r="BJZ56" s="3"/>
      <c r="BKA56" s="3"/>
      <c r="BKB56" s="3"/>
      <c r="BKC56" s="3"/>
      <c r="BKD56" s="3"/>
      <c r="BKE56" s="3"/>
      <c r="BKF56" s="3"/>
      <c r="BKG56" s="3"/>
      <c r="BKH56" s="3"/>
      <c r="BKI56" s="3"/>
      <c r="BKJ56" s="3"/>
      <c r="BKK56" s="3"/>
      <c r="BKL56" s="3"/>
      <c r="BKM56" s="3"/>
      <c r="BKN56" s="3"/>
      <c r="BKO56" s="3"/>
      <c r="BKP56" s="3"/>
      <c r="BKQ56" s="3"/>
      <c r="BKR56" s="3"/>
      <c r="BKS56" s="3"/>
      <c r="BKT56" s="3"/>
      <c r="BKU56" s="3"/>
      <c r="BKV56" s="3"/>
      <c r="BKW56" s="3"/>
      <c r="BKX56" s="3"/>
      <c r="BKY56" s="3"/>
      <c r="BKZ56" s="3"/>
      <c r="BLA56" s="3"/>
      <c r="BLB56" s="3"/>
      <c r="BLC56" s="3"/>
      <c r="BLD56" s="3"/>
      <c r="BLE56" s="3"/>
      <c r="BLF56" s="3"/>
      <c r="BLG56" s="3"/>
      <c r="BLH56" s="3"/>
      <c r="BLI56" s="3"/>
      <c r="BLJ56" s="3"/>
      <c r="BLK56" s="3"/>
      <c r="BLL56" s="3"/>
      <c r="BLM56" s="3"/>
      <c r="BLN56" s="3"/>
      <c r="BLO56" s="3"/>
      <c r="BLP56" s="3"/>
      <c r="BLQ56" s="3"/>
      <c r="BLR56" s="3"/>
      <c r="BLS56" s="3"/>
      <c r="BLT56" s="3"/>
      <c r="BLU56" s="3"/>
      <c r="BLV56" s="3"/>
      <c r="BLW56" s="3"/>
      <c r="BLX56" s="3"/>
      <c r="BLY56" s="3"/>
      <c r="BLZ56" s="3"/>
      <c r="BMA56" s="3"/>
      <c r="BMB56" s="3"/>
      <c r="BMC56" s="3"/>
      <c r="BMD56" s="3"/>
      <c r="BME56" s="3"/>
      <c r="BMF56" s="3"/>
      <c r="BMG56" s="3"/>
      <c r="BMH56" s="3"/>
      <c r="BMI56" s="3"/>
      <c r="BMJ56" s="3"/>
      <c r="BMK56" s="3"/>
      <c r="BML56" s="3"/>
      <c r="BMM56" s="3"/>
      <c r="BMN56" s="3"/>
      <c r="BMO56" s="3"/>
      <c r="BMP56" s="3"/>
      <c r="BMQ56" s="3"/>
      <c r="BMR56" s="3"/>
      <c r="BMS56" s="3"/>
      <c r="BMT56" s="3"/>
      <c r="BMU56" s="3"/>
      <c r="BMV56" s="3"/>
      <c r="BMW56" s="3"/>
      <c r="BMX56" s="3"/>
      <c r="BMY56" s="3"/>
      <c r="BMZ56" s="3"/>
      <c r="BNA56" s="3"/>
      <c r="BNB56" s="3"/>
      <c r="BNC56" s="3"/>
      <c r="BND56" s="3"/>
      <c r="BNE56" s="3"/>
      <c r="BNF56" s="3"/>
      <c r="BNG56" s="3"/>
      <c r="BNH56" s="3"/>
      <c r="BNI56" s="3"/>
      <c r="BNJ56" s="3"/>
      <c r="BNK56" s="3"/>
      <c r="BNL56" s="3"/>
      <c r="BNM56" s="3"/>
      <c r="BNN56" s="3"/>
      <c r="BNO56" s="3"/>
      <c r="BNP56" s="3"/>
      <c r="BNQ56" s="3"/>
      <c r="BNR56" s="3"/>
      <c r="BNS56" s="3"/>
      <c r="BNT56" s="3"/>
      <c r="BNU56" s="3"/>
      <c r="BNV56" s="3"/>
      <c r="BNW56" s="3"/>
      <c r="BNX56" s="3"/>
      <c r="BNY56" s="3"/>
      <c r="BNZ56" s="3"/>
      <c r="BOA56" s="3"/>
      <c r="BOB56" s="3"/>
      <c r="BOC56" s="3"/>
      <c r="BOD56" s="3"/>
      <c r="BOE56" s="3"/>
      <c r="BOF56" s="3"/>
      <c r="BOG56" s="3"/>
      <c r="BOH56" s="3"/>
      <c r="BOI56" s="3"/>
      <c r="BOJ56" s="3"/>
      <c r="BOK56" s="3"/>
      <c r="BOL56" s="3"/>
      <c r="BOM56" s="3"/>
      <c r="BON56" s="3"/>
      <c r="BOO56" s="3"/>
      <c r="BOP56" s="3"/>
      <c r="BOQ56" s="3"/>
      <c r="BOR56" s="3"/>
      <c r="BOS56" s="3"/>
      <c r="BOT56" s="3"/>
      <c r="BOU56" s="3"/>
      <c r="BOV56" s="3"/>
      <c r="BOW56" s="3"/>
      <c r="BOX56" s="3"/>
      <c r="BOY56" s="3"/>
      <c r="BOZ56" s="3"/>
      <c r="BPA56" s="3"/>
      <c r="BPB56" s="3"/>
      <c r="BPC56" s="3"/>
      <c r="BPD56" s="3"/>
      <c r="BPE56" s="3"/>
      <c r="BPF56" s="3"/>
      <c r="BPG56" s="3"/>
      <c r="BPH56" s="3"/>
      <c r="BPI56" s="3"/>
      <c r="BPJ56" s="3"/>
      <c r="BPK56" s="3"/>
      <c r="BPL56" s="3"/>
      <c r="BPM56" s="3"/>
      <c r="BPN56" s="3"/>
      <c r="BPO56" s="3"/>
      <c r="BPP56" s="3"/>
      <c r="BPQ56" s="3"/>
      <c r="BPR56" s="3"/>
      <c r="BPS56" s="3"/>
      <c r="BPT56" s="3"/>
      <c r="BPU56" s="3"/>
      <c r="BPV56" s="3"/>
      <c r="BPW56" s="3"/>
      <c r="BPX56" s="3"/>
      <c r="BPY56" s="3"/>
      <c r="BPZ56" s="3"/>
      <c r="BQA56" s="3"/>
      <c r="BQB56" s="3"/>
      <c r="BQC56" s="3"/>
      <c r="BQD56" s="3"/>
      <c r="BQE56" s="3"/>
      <c r="BQF56" s="3"/>
      <c r="BQG56" s="3"/>
      <c r="BQH56" s="3"/>
      <c r="BQI56" s="3"/>
      <c r="BQJ56" s="3"/>
      <c r="BQK56" s="3"/>
      <c r="BQL56" s="3"/>
      <c r="BQM56" s="3"/>
      <c r="BQN56" s="3"/>
      <c r="BQO56" s="3"/>
      <c r="BQP56" s="3"/>
      <c r="BQQ56" s="3"/>
      <c r="BQR56" s="3"/>
      <c r="BQS56" s="3"/>
      <c r="BQT56" s="3"/>
      <c r="BQU56" s="3"/>
      <c r="BQV56" s="3"/>
      <c r="BQW56" s="3"/>
      <c r="BQX56" s="3"/>
      <c r="BQY56" s="3"/>
      <c r="BQZ56" s="3"/>
      <c r="BRA56" s="3"/>
      <c r="BRB56" s="3"/>
      <c r="BRC56" s="3"/>
      <c r="BRD56" s="3"/>
      <c r="BRE56" s="3"/>
      <c r="BRF56" s="3"/>
      <c r="BRG56" s="3"/>
      <c r="BRH56" s="3"/>
      <c r="BRI56" s="3"/>
      <c r="BRJ56" s="3"/>
      <c r="BRK56" s="3"/>
      <c r="BRL56" s="3"/>
      <c r="BRM56" s="3"/>
      <c r="BRN56" s="3"/>
      <c r="BRO56" s="3"/>
      <c r="BRP56" s="3"/>
      <c r="BRQ56" s="3"/>
      <c r="BRR56" s="3"/>
      <c r="BRS56" s="3"/>
      <c r="BRT56" s="3"/>
      <c r="BRU56" s="3"/>
      <c r="BRV56" s="3"/>
      <c r="BRW56" s="3"/>
      <c r="BRX56" s="3"/>
      <c r="BRY56" s="3"/>
      <c r="BRZ56" s="3"/>
      <c r="BSA56" s="3"/>
      <c r="BSB56" s="3"/>
      <c r="BSC56" s="3"/>
      <c r="BSD56" s="3"/>
      <c r="BSE56" s="3"/>
      <c r="BSF56" s="3"/>
      <c r="BSG56" s="3"/>
      <c r="BSH56" s="3"/>
      <c r="BSI56" s="3"/>
      <c r="BSJ56" s="3"/>
      <c r="BSK56" s="3"/>
      <c r="BSL56" s="3"/>
      <c r="BSM56" s="3"/>
      <c r="BSN56" s="3"/>
      <c r="BSO56" s="3"/>
      <c r="BSP56" s="3"/>
      <c r="BSQ56" s="3"/>
      <c r="BSR56" s="3"/>
      <c r="BSS56" s="3"/>
      <c r="BST56" s="3"/>
      <c r="BSU56" s="3"/>
      <c r="BSV56" s="3"/>
      <c r="BSW56" s="3"/>
      <c r="BSX56" s="3"/>
      <c r="BSY56" s="3"/>
      <c r="BSZ56" s="3"/>
      <c r="BTA56" s="3"/>
      <c r="BTB56" s="3"/>
      <c r="BTC56" s="3"/>
      <c r="BTD56" s="3"/>
      <c r="BTE56" s="3"/>
      <c r="BTF56" s="3"/>
      <c r="BTG56" s="3"/>
      <c r="BTH56" s="3"/>
      <c r="BTI56" s="3"/>
      <c r="BTJ56" s="3"/>
      <c r="BTK56" s="3"/>
      <c r="BTL56" s="3"/>
      <c r="BTM56" s="3"/>
      <c r="BTN56" s="3"/>
      <c r="BTO56" s="3"/>
      <c r="BTP56" s="3"/>
      <c r="BTQ56" s="3"/>
      <c r="BTR56" s="3"/>
      <c r="BTS56" s="3"/>
      <c r="BTT56" s="3"/>
      <c r="BTU56" s="3"/>
      <c r="BTV56" s="3"/>
      <c r="BTW56" s="3"/>
      <c r="BTX56" s="3"/>
      <c r="BTY56" s="3"/>
      <c r="BTZ56" s="3"/>
      <c r="BUA56" s="3"/>
      <c r="BUB56" s="3"/>
      <c r="BUC56" s="3"/>
      <c r="BUD56" s="3"/>
      <c r="BUE56" s="3"/>
      <c r="BUF56" s="3"/>
      <c r="BUG56" s="3"/>
      <c r="BUH56" s="3"/>
      <c r="BUI56" s="3"/>
      <c r="BUJ56" s="3"/>
      <c r="BUK56" s="3"/>
      <c r="BUL56" s="3"/>
      <c r="BUM56" s="3"/>
      <c r="BUN56" s="3"/>
      <c r="BUO56" s="3"/>
      <c r="BUP56" s="3"/>
      <c r="BUQ56" s="3"/>
      <c r="BUR56" s="3"/>
      <c r="BUS56" s="3"/>
      <c r="BUT56" s="3"/>
      <c r="BUU56" s="3"/>
      <c r="BUV56" s="3"/>
      <c r="BUW56" s="3"/>
      <c r="BUX56" s="3"/>
      <c r="BUY56" s="3"/>
      <c r="BUZ56" s="3"/>
      <c r="BVA56" s="3"/>
      <c r="BVB56" s="3"/>
      <c r="BVC56" s="3"/>
      <c r="BVD56" s="3"/>
      <c r="BVE56" s="3"/>
      <c r="BVF56" s="3"/>
      <c r="BVG56" s="3"/>
      <c r="BVH56" s="3"/>
      <c r="BVI56" s="3"/>
      <c r="BVJ56" s="3"/>
      <c r="BVK56" s="3"/>
      <c r="BVL56" s="3"/>
      <c r="BVM56" s="3"/>
      <c r="BVN56" s="3"/>
      <c r="BVO56" s="3"/>
      <c r="BVP56" s="3"/>
      <c r="BVQ56" s="3"/>
      <c r="BVR56" s="3"/>
      <c r="BVS56" s="3"/>
      <c r="BVT56" s="3"/>
      <c r="BVU56" s="3"/>
      <c r="BVV56" s="3"/>
      <c r="BVW56" s="3"/>
      <c r="BVX56" s="3"/>
      <c r="BVY56" s="3"/>
      <c r="BVZ56" s="3"/>
      <c r="BWA56" s="3"/>
      <c r="BWB56" s="3"/>
      <c r="BWC56" s="3"/>
      <c r="BWD56" s="3"/>
      <c r="BWE56" s="3"/>
      <c r="BWF56" s="3"/>
      <c r="BWG56" s="3"/>
      <c r="BWH56" s="3"/>
      <c r="BWI56" s="3"/>
      <c r="BWJ56" s="3"/>
      <c r="BWK56" s="3"/>
      <c r="BWL56" s="3"/>
      <c r="BWM56" s="3"/>
      <c r="BWN56" s="3"/>
      <c r="BWO56" s="3"/>
      <c r="BWP56" s="3"/>
      <c r="BWQ56" s="3"/>
      <c r="BWR56" s="3"/>
      <c r="BWS56" s="3"/>
      <c r="BWT56" s="3"/>
      <c r="BWU56" s="3"/>
      <c r="BWV56" s="3"/>
      <c r="BWW56" s="3"/>
      <c r="BWX56" s="3"/>
      <c r="BWY56" s="3"/>
      <c r="BWZ56" s="3"/>
      <c r="BXA56" s="3"/>
      <c r="BXB56" s="3"/>
      <c r="BXC56" s="3"/>
      <c r="BXD56" s="3"/>
      <c r="BXE56" s="3"/>
      <c r="BXF56" s="3"/>
      <c r="BXG56" s="3"/>
      <c r="BXH56" s="3"/>
      <c r="BXI56" s="3"/>
      <c r="BXJ56" s="3"/>
      <c r="BXK56" s="3"/>
      <c r="BXL56" s="3"/>
      <c r="BXM56" s="3"/>
      <c r="BXN56" s="3"/>
      <c r="BXO56" s="3"/>
      <c r="BXP56" s="3"/>
      <c r="BXQ56" s="3"/>
      <c r="BXR56" s="3"/>
      <c r="BXS56" s="3"/>
      <c r="BXT56" s="3"/>
      <c r="BXU56" s="3"/>
      <c r="BXV56" s="3"/>
      <c r="BXW56" s="3"/>
      <c r="BXX56" s="3"/>
      <c r="BXY56" s="3"/>
      <c r="BXZ56" s="3"/>
      <c r="BYA56" s="3"/>
      <c r="BYB56" s="3"/>
      <c r="BYC56" s="3"/>
      <c r="BYD56" s="3"/>
      <c r="BYE56" s="3"/>
      <c r="BYF56" s="3"/>
      <c r="BYG56" s="3"/>
      <c r="BYH56" s="3"/>
      <c r="BYI56" s="3"/>
      <c r="BYJ56" s="3"/>
      <c r="BYK56" s="3"/>
      <c r="BYL56" s="3"/>
      <c r="BYM56" s="3"/>
      <c r="BYN56" s="3"/>
      <c r="BYO56" s="3"/>
      <c r="BYP56" s="3"/>
      <c r="BYQ56" s="3"/>
      <c r="BYR56" s="3"/>
      <c r="BYS56" s="3"/>
      <c r="BYT56" s="3"/>
      <c r="BYU56" s="3"/>
      <c r="BYV56" s="3"/>
      <c r="BYW56" s="3"/>
      <c r="BYX56" s="3"/>
      <c r="BYY56" s="3"/>
      <c r="BYZ56" s="3"/>
      <c r="BZA56" s="3"/>
      <c r="BZB56" s="3"/>
      <c r="BZC56" s="3"/>
      <c r="BZD56" s="3"/>
      <c r="BZE56" s="3"/>
      <c r="BZF56" s="3"/>
      <c r="BZG56" s="3"/>
      <c r="BZH56" s="3"/>
      <c r="BZI56" s="3"/>
      <c r="BZJ56" s="3"/>
      <c r="BZK56" s="3"/>
      <c r="BZL56" s="3"/>
      <c r="BZM56" s="3"/>
      <c r="BZN56" s="3"/>
      <c r="BZO56" s="3"/>
      <c r="BZP56" s="3"/>
      <c r="BZQ56" s="3"/>
      <c r="BZR56" s="3"/>
      <c r="BZS56" s="3"/>
      <c r="BZT56" s="3"/>
      <c r="BZU56" s="3"/>
      <c r="BZV56" s="3"/>
      <c r="BZW56" s="3"/>
      <c r="BZX56" s="3"/>
      <c r="BZY56" s="3"/>
      <c r="BZZ56" s="3"/>
      <c r="CAA56" s="3"/>
      <c r="CAB56" s="3"/>
      <c r="CAC56" s="3"/>
      <c r="CAD56" s="3"/>
      <c r="CAE56" s="3"/>
      <c r="CAF56" s="3"/>
      <c r="CAG56" s="3"/>
      <c r="CAH56" s="3"/>
      <c r="CAI56" s="3"/>
      <c r="CAJ56" s="3"/>
      <c r="CAK56" s="3"/>
      <c r="CAL56" s="3"/>
      <c r="CAM56" s="3"/>
      <c r="CAN56" s="3"/>
      <c r="CAO56" s="3"/>
      <c r="CAP56" s="3"/>
      <c r="CAQ56" s="3"/>
      <c r="CAR56" s="3"/>
      <c r="CAS56" s="3"/>
      <c r="CAT56" s="3"/>
      <c r="CAU56" s="3"/>
      <c r="CAV56" s="3"/>
      <c r="CAW56" s="3"/>
      <c r="CAX56" s="3"/>
      <c r="CAY56" s="3"/>
      <c r="CAZ56" s="3"/>
      <c r="CBA56" s="3"/>
      <c r="CBB56" s="3"/>
      <c r="CBC56" s="3"/>
      <c r="CBD56" s="3"/>
      <c r="CBE56" s="3"/>
      <c r="CBF56" s="3"/>
      <c r="CBG56" s="3"/>
      <c r="CBH56" s="3"/>
      <c r="CBI56" s="3"/>
      <c r="CBJ56" s="3"/>
      <c r="CBK56" s="3"/>
      <c r="CBL56" s="3"/>
      <c r="CBM56" s="3"/>
      <c r="CBN56" s="3"/>
      <c r="CBO56" s="3"/>
      <c r="CBP56" s="3"/>
      <c r="CBQ56" s="3"/>
      <c r="CBR56" s="3"/>
      <c r="CBS56" s="3"/>
      <c r="CBT56" s="3"/>
      <c r="CBU56" s="3"/>
      <c r="CBV56" s="3"/>
      <c r="CBW56" s="3"/>
      <c r="CBX56" s="3"/>
      <c r="CBY56" s="3"/>
      <c r="CBZ56" s="3"/>
      <c r="CCA56" s="3"/>
      <c r="CCB56" s="3"/>
      <c r="CCC56" s="3"/>
      <c r="CCD56" s="3"/>
      <c r="CCE56" s="3"/>
      <c r="CCF56" s="3"/>
      <c r="CCG56" s="3"/>
      <c r="CCH56" s="3"/>
      <c r="CCI56" s="3"/>
      <c r="CCJ56" s="3"/>
      <c r="CCK56" s="3"/>
      <c r="CCL56" s="3"/>
      <c r="CCM56" s="3"/>
      <c r="CCN56" s="3"/>
      <c r="CCO56" s="3"/>
      <c r="CCP56" s="3"/>
      <c r="CCQ56" s="3"/>
      <c r="CCR56" s="3"/>
      <c r="CCS56" s="3"/>
      <c r="CCT56" s="3"/>
      <c r="CCU56" s="3"/>
      <c r="CCV56" s="3"/>
      <c r="CCW56" s="3"/>
      <c r="CCX56" s="3"/>
      <c r="CCY56" s="3"/>
      <c r="CCZ56" s="3"/>
      <c r="CDA56" s="3"/>
      <c r="CDB56" s="3"/>
      <c r="CDC56" s="3"/>
      <c r="CDD56" s="3"/>
      <c r="CDE56" s="3"/>
      <c r="CDF56" s="3"/>
      <c r="CDG56" s="3"/>
      <c r="CDH56" s="3"/>
      <c r="CDI56" s="3"/>
      <c r="CDJ56" s="3"/>
      <c r="CDK56" s="3"/>
      <c r="CDL56" s="3"/>
      <c r="CDM56" s="3"/>
      <c r="CDN56" s="3"/>
      <c r="CDO56" s="3"/>
      <c r="CDP56" s="3"/>
      <c r="CDQ56" s="3"/>
      <c r="CDR56" s="3"/>
      <c r="CDS56" s="3"/>
      <c r="CDT56" s="3"/>
      <c r="CDU56" s="3"/>
      <c r="CDV56" s="3"/>
      <c r="CDW56" s="3"/>
      <c r="CDX56" s="3"/>
      <c r="CDY56" s="3"/>
      <c r="CDZ56" s="3"/>
      <c r="CEA56" s="3"/>
      <c r="CEB56" s="3"/>
      <c r="CEC56" s="3"/>
      <c r="CED56" s="3"/>
      <c r="CEE56" s="3"/>
      <c r="CEF56" s="3"/>
      <c r="CEG56" s="3"/>
      <c r="CEH56" s="3"/>
      <c r="CEI56" s="3"/>
      <c r="CEJ56" s="3"/>
      <c r="CEK56" s="3"/>
      <c r="CEL56" s="3"/>
      <c r="CEM56" s="3"/>
      <c r="CEN56" s="3"/>
      <c r="CEO56" s="3"/>
      <c r="CEP56" s="3"/>
      <c r="CEQ56" s="3"/>
      <c r="CER56" s="3"/>
      <c r="CES56" s="3"/>
      <c r="CET56" s="3"/>
      <c r="CEU56" s="3"/>
      <c r="CEV56" s="3"/>
      <c r="CEW56" s="3"/>
      <c r="CEX56" s="3"/>
      <c r="CEY56" s="3"/>
      <c r="CEZ56" s="3"/>
      <c r="CFA56" s="3"/>
      <c r="CFB56" s="3"/>
      <c r="CFC56" s="3"/>
      <c r="CFD56" s="3"/>
      <c r="CFE56" s="3"/>
      <c r="CFF56" s="3"/>
      <c r="CFG56" s="3"/>
      <c r="CFH56" s="3"/>
      <c r="CFI56" s="3"/>
      <c r="CFJ56" s="3"/>
      <c r="CFK56" s="3"/>
      <c r="CFL56" s="3"/>
      <c r="CFM56" s="3"/>
      <c r="CFN56" s="3"/>
      <c r="CFO56" s="3"/>
      <c r="CFP56" s="3"/>
      <c r="CFQ56" s="3"/>
      <c r="CFR56" s="3"/>
      <c r="CFS56" s="3"/>
      <c r="CFT56" s="3"/>
      <c r="CFU56" s="3"/>
      <c r="CFV56" s="3"/>
      <c r="CFW56" s="3"/>
      <c r="CFX56" s="3"/>
      <c r="CFY56" s="3"/>
      <c r="CFZ56" s="3"/>
      <c r="CGA56" s="3"/>
      <c r="CGB56" s="3"/>
      <c r="CGC56" s="3"/>
      <c r="CGD56" s="3"/>
      <c r="CGE56" s="3"/>
      <c r="CGF56" s="3"/>
      <c r="CGG56" s="3"/>
      <c r="CGH56" s="3"/>
      <c r="CGI56" s="3"/>
      <c r="CGJ56" s="3"/>
      <c r="CGK56" s="3"/>
      <c r="CGL56" s="3"/>
      <c r="CGM56" s="3"/>
      <c r="CGN56" s="3"/>
      <c r="CGO56" s="3"/>
      <c r="CGP56" s="3"/>
      <c r="CGQ56" s="3"/>
      <c r="CGR56" s="3"/>
      <c r="CGS56" s="3"/>
      <c r="CGT56" s="3"/>
      <c r="CGU56" s="3"/>
      <c r="CGV56" s="3"/>
      <c r="CGW56" s="3"/>
      <c r="CGX56" s="3"/>
      <c r="CGY56" s="3"/>
      <c r="CGZ56" s="3"/>
      <c r="CHA56" s="3"/>
      <c r="CHB56" s="3"/>
      <c r="CHC56" s="3"/>
      <c r="CHD56" s="3"/>
      <c r="CHE56" s="3"/>
      <c r="CHF56" s="3"/>
      <c r="CHG56" s="3"/>
      <c r="CHH56" s="3"/>
      <c r="CHI56" s="3"/>
      <c r="CHJ56" s="3"/>
      <c r="CHK56" s="3"/>
      <c r="CHL56" s="3"/>
      <c r="CHM56" s="3"/>
      <c r="CHN56" s="3"/>
      <c r="CHO56" s="3"/>
      <c r="CHP56" s="3"/>
      <c r="CHQ56" s="3"/>
      <c r="CHR56" s="3"/>
      <c r="CHS56" s="3"/>
      <c r="CHT56" s="3"/>
      <c r="CHU56" s="3"/>
      <c r="CHV56" s="3"/>
      <c r="CHW56" s="3"/>
      <c r="CHX56" s="3"/>
      <c r="CHY56" s="3"/>
      <c r="CHZ56" s="3"/>
      <c r="CIA56" s="3"/>
      <c r="CIB56" s="3"/>
      <c r="CIC56" s="3"/>
      <c r="CID56" s="3"/>
      <c r="CIE56" s="3"/>
      <c r="CIF56" s="3"/>
      <c r="CIG56" s="3"/>
      <c r="CIH56" s="3"/>
      <c r="CII56" s="3"/>
      <c r="CIJ56" s="3"/>
      <c r="CIK56" s="3"/>
      <c r="CIL56" s="3"/>
      <c r="CIM56" s="3"/>
      <c r="CIN56" s="3"/>
      <c r="CIO56" s="3"/>
      <c r="CIP56" s="3"/>
      <c r="CIQ56" s="3"/>
      <c r="CIR56" s="3"/>
      <c r="CIS56" s="3"/>
      <c r="CIT56" s="3"/>
      <c r="CIU56" s="3"/>
      <c r="CIV56" s="3"/>
      <c r="CIW56" s="3"/>
      <c r="CIX56" s="3"/>
      <c r="CIY56" s="3"/>
      <c r="CIZ56" s="3"/>
      <c r="CJA56" s="3"/>
      <c r="CJB56" s="3"/>
      <c r="CJC56" s="3"/>
      <c r="CJD56" s="3"/>
      <c r="CJE56" s="3"/>
      <c r="CJF56" s="3"/>
      <c r="CJG56" s="3"/>
      <c r="CJH56" s="3"/>
      <c r="CJI56" s="3"/>
      <c r="CJJ56" s="3"/>
      <c r="CJK56" s="3"/>
      <c r="CJL56" s="3"/>
      <c r="CJM56" s="3"/>
      <c r="CJN56" s="3"/>
      <c r="CJO56" s="3"/>
      <c r="CJP56" s="3"/>
      <c r="CJQ56" s="3"/>
      <c r="CJR56" s="3"/>
      <c r="CJS56" s="3"/>
      <c r="CJT56" s="3"/>
      <c r="CJU56" s="3"/>
      <c r="CJV56" s="3"/>
      <c r="CJW56" s="3"/>
      <c r="CJX56" s="3"/>
      <c r="CJY56" s="3"/>
      <c r="CJZ56" s="3"/>
      <c r="CKA56" s="3"/>
      <c r="CKB56" s="3"/>
      <c r="CKC56" s="3"/>
      <c r="CKD56" s="3"/>
      <c r="CKE56" s="3"/>
      <c r="CKF56" s="3"/>
      <c r="CKG56" s="3"/>
      <c r="CKH56" s="3"/>
      <c r="CKI56" s="3"/>
      <c r="CKJ56" s="3"/>
      <c r="CKK56" s="3"/>
      <c r="CKL56" s="3"/>
      <c r="CKM56" s="3"/>
      <c r="CKN56" s="3"/>
      <c r="CKO56" s="3"/>
      <c r="CKP56" s="3"/>
      <c r="CKQ56" s="3"/>
      <c r="CKR56" s="3"/>
      <c r="CKS56" s="3"/>
      <c r="CKT56" s="3"/>
      <c r="CKU56" s="3"/>
      <c r="CKV56" s="3"/>
      <c r="CKW56" s="3"/>
      <c r="CKX56" s="3"/>
      <c r="CKY56" s="3"/>
      <c r="CKZ56" s="3"/>
      <c r="CLA56" s="3"/>
      <c r="CLB56" s="3"/>
      <c r="CLC56" s="3"/>
      <c r="CLD56" s="3"/>
      <c r="CLE56" s="3"/>
      <c r="CLF56" s="3"/>
      <c r="CLG56" s="3"/>
      <c r="CLH56" s="3"/>
      <c r="CLI56" s="3"/>
      <c r="CLJ56" s="3"/>
      <c r="CLK56" s="3"/>
      <c r="CLL56" s="3"/>
      <c r="CLM56" s="3"/>
      <c r="CLN56" s="3"/>
      <c r="CLO56" s="3"/>
      <c r="CLP56" s="3"/>
      <c r="CLQ56" s="3"/>
      <c r="CLR56" s="3"/>
      <c r="CLS56" s="3"/>
      <c r="CLT56" s="3"/>
      <c r="CLU56" s="3"/>
      <c r="CLV56" s="3"/>
      <c r="CLW56" s="3"/>
      <c r="CLX56" s="3"/>
      <c r="CLY56" s="3"/>
      <c r="CLZ56" s="3"/>
      <c r="CMA56" s="3"/>
      <c r="CMB56" s="3"/>
      <c r="CMC56" s="3"/>
      <c r="CMD56" s="3"/>
      <c r="CME56" s="3"/>
      <c r="CMF56" s="3"/>
      <c r="CMG56" s="3"/>
      <c r="CMH56" s="3"/>
      <c r="CMI56" s="3"/>
      <c r="CMJ56" s="3"/>
      <c r="CMK56" s="3"/>
      <c r="CML56" s="3"/>
      <c r="CMM56" s="3"/>
      <c r="CMN56" s="3"/>
      <c r="CMO56" s="3"/>
      <c r="CMP56" s="3"/>
      <c r="CMQ56" s="3"/>
      <c r="CMR56" s="3"/>
      <c r="CMS56" s="3"/>
      <c r="CMT56" s="3"/>
      <c r="CMU56" s="3"/>
      <c r="CMV56" s="3"/>
      <c r="CMW56" s="3"/>
      <c r="CMX56" s="3"/>
      <c r="CMY56" s="3"/>
      <c r="CMZ56" s="3"/>
      <c r="CNA56" s="3"/>
      <c r="CNB56" s="3"/>
      <c r="CNC56" s="3"/>
      <c r="CND56" s="3"/>
      <c r="CNE56" s="3"/>
      <c r="CNF56" s="3"/>
      <c r="CNG56" s="3"/>
      <c r="CNH56" s="3"/>
      <c r="CNI56" s="3"/>
      <c r="CNJ56" s="3"/>
      <c r="CNK56" s="3"/>
      <c r="CNL56" s="3"/>
      <c r="CNM56" s="3"/>
      <c r="CNN56" s="3"/>
      <c r="CNO56" s="3"/>
      <c r="CNP56" s="3"/>
      <c r="CNQ56" s="3"/>
      <c r="CNR56" s="3"/>
      <c r="CNS56" s="3"/>
      <c r="CNT56" s="3"/>
      <c r="CNU56" s="3"/>
      <c r="CNV56" s="3"/>
      <c r="CNW56" s="3"/>
      <c r="CNX56" s="3"/>
      <c r="CNY56" s="3"/>
      <c r="CNZ56" s="3"/>
      <c r="COA56" s="3"/>
      <c r="COB56" s="3"/>
      <c r="COC56" s="3"/>
      <c r="COD56" s="3"/>
      <c r="COE56" s="3"/>
      <c r="COF56" s="3"/>
      <c r="COG56" s="3"/>
      <c r="COH56" s="3"/>
      <c r="COI56" s="3"/>
      <c r="COJ56" s="3"/>
      <c r="COK56" s="3"/>
      <c r="COL56" s="3"/>
      <c r="COM56" s="3"/>
      <c r="CON56" s="3"/>
      <c r="COO56" s="3"/>
      <c r="COP56" s="3"/>
      <c r="COQ56" s="3"/>
      <c r="COR56" s="3"/>
      <c r="COS56" s="3"/>
      <c r="COT56" s="3"/>
      <c r="COU56" s="3"/>
      <c r="COV56" s="3"/>
      <c r="COW56" s="3"/>
      <c r="COX56" s="3"/>
      <c r="COY56" s="3"/>
      <c r="COZ56" s="3"/>
      <c r="CPA56" s="3"/>
      <c r="CPB56" s="3"/>
      <c r="CPC56" s="3"/>
      <c r="CPD56" s="3"/>
      <c r="CPE56" s="3"/>
      <c r="CPF56" s="3"/>
      <c r="CPG56" s="3"/>
      <c r="CPH56" s="3"/>
      <c r="CPI56" s="3"/>
      <c r="CPJ56" s="3"/>
      <c r="CPK56" s="3"/>
      <c r="CPL56" s="3"/>
      <c r="CPM56" s="3"/>
      <c r="CPN56" s="3"/>
      <c r="CPO56" s="3"/>
      <c r="CPP56" s="3"/>
      <c r="CPQ56" s="3"/>
      <c r="CPR56" s="3"/>
      <c r="CPS56" s="3"/>
      <c r="CPT56" s="3"/>
      <c r="CPU56" s="3"/>
      <c r="CPV56" s="3"/>
      <c r="CPW56" s="3"/>
      <c r="CPX56" s="3"/>
      <c r="CPY56" s="3"/>
      <c r="CPZ56" s="3"/>
      <c r="CQA56" s="3"/>
      <c r="CQB56" s="3"/>
      <c r="CQC56" s="3"/>
      <c r="CQD56" s="3"/>
      <c r="CQE56" s="3"/>
      <c r="CQF56" s="3"/>
      <c r="CQG56" s="3"/>
      <c r="CQH56" s="3"/>
      <c r="CQI56" s="3"/>
      <c r="CQJ56" s="3"/>
      <c r="CQK56" s="3"/>
      <c r="CQL56" s="3"/>
      <c r="CQM56" s="3"/>
      <c r="CQN56" s="3"/>
      <c r="CQO56" s="3"/>
      <c r="CQP56" s="3"/>
      <c r="CQQ56" s="3"/>
      <c r="CQR56" s="3"/>
      <c r="CQS56" s="3"/>
      <c r="CQT56" s="3"/>
      <c r="CQU56" s="3"/>
      <c r="CQV56" s="3"/>
      <c r="CQW56" s="3"/>
      <c r="CQX56" s="3"/>
      <c r="CQY56" s="3"/>
      <c r="CQZ56" s="3"/>
      <c r="CRA56" s="3"/>
      <c r="CRB56" s="3"/>
      <c r="CRC56" s="3"/>
      <c r="CRD56" s="3"/>
      <c r="CRE56" s="3"/>
      <c r="CRF56" s="3"/>
      <c r="CRG56" s="3"/>
      <c r="CRH56" s="3"/>
      <c r="CRI56" s="3"/>
      <c r="CRJ56" s="3"/>
      <c r="CRK56" s="3"/>
      <c r="CRL56" s="3"/>
      <c r="CRM56" s="3"/>
      <c r="CRN56" s="3"/>
      <c r="CRO56" s="3"/>
      <c r="CRP56" s="3"/>
      <c r="CRQ56" s="3"/>
      <c r="CRR56" s="3"/>
      <c r="CRS56" s="3"/>
      <c r="CRT56" s="3"/>
      <c r="CRU56" s="3"/>
      <c r="CRV56" s="3"/>
      <c r="CRW56" s="3"/>
      <c r="CRX56" s="3"/>
      <c r="CRY56" s="3"/>
      <c r="CRZ56" s="3"/>
      <c r="CSA56" s="3"/>
      <c r="CSB56" s="3"/>
      <c r="CSC56" s="3"/>
      <c r="CSD56" s="3"/>
      <c r="CSE56" s="3"/>
      <c r="CSF56" s="3"/>
      <c r="CSG56" s="3"/>
      <c r="CSH56" s="3"/>
      <c r="CSI56" s="3"/>
      <c r="CSJ56" s="3"/>
      <c r="CSK56" s="3"/>
      <c r="CSL56" s="3"/>
      <c r="CSM56" s="3"/>
      <c r="CSN56" s="3"/>
      <c r="CSO56" s="3"/>
      <c r="CSP56" s="3"/>
      <c r="CSQ56" s="3"/>
      <c r="CSR56" s="3"/>
      <c r="CSS56" s="3"/>
      <c r="CST56" s="3"/>
      <c r="CSU56" s="3"/>
      <c r="CSV56" s="3"/>
      <c r="CSW56" s="3"/>
      <c r="CSX56" s="3"/>
      <c r="CSY56" s="3"/>
      <c r="CSZ56" s="3"/>
      <c r="CTA56" s="3"/>
      <c r="CTB56" s="3"/>
      <c r="CTC56" s="3"/>
      <c r="CTD56" s="3"/>
      <c r="CTE56" s="3"/>
      <c r="CTF56" s="3"/>
      <c r="CTG56" s="3"/>
      <c r="CTH56" s="3"/>
      <c r="CTI56" s="3"/>
      <c r="CTJ56" s="3"/>
      <c r="CTK56" s="3"/>
      <c r="CTL56" s="3"/>
      <c r="CTM56" s="3"/>
      <c r="CTN56" s="3"/>
      <c r="CTO56" s="3"/>
      <c r="CTP56" s="3"/>
      <c r="CTQ56" s="3"/>
      <c r="CTR56" s="3"/>
      <c r="CTS56" s="3"/>
      <c r="CTT56" s="3"/>
      <c r="CTU56" s="3"/>
      <c r="CTV56" s="3"/>
      <c r="CTW56" s="3"/>
      <c r="CTX56" s="3"/>
      <c r="CTY56" s="3"/>
      <c r="CTZ56" s="3"/>
      <c r="CUA56" s="3"/>
      <c r="CUB56" s="3"/>
      <c r="CUC56" s="3"/>
      <c r="CUD56" s="3"/>
      <c r="CUE56" s="3"/>
      <c r="CUF56" s="3"/>
      <c r="CUG56" s="3"/>
      <c r="CUH56" s="3"/>
      <c r="CUI56" s="3"/>
      <c r="CUJ56" s="3"/>
      <c r="CUK56" s="3"/>
      <c r="CUL56" s="3"/>
      <c r="CUM56" s="3"/>
      <c r="CUN56" s="3"/>
      <c r="CUO56" s="3"/>
      <c r="CUP56" s="3"/>
      <c r="CUQ56" s="3"/>
      <c r="CUR56" s="3"/>
      <c r="CUS56" s="3"/>
      <c r="CUT56" s="3"/>
      <c r="CUU56" s="3"/>
      <c r="CUV56" s="3"/>
      <c r="CUW56" s="3"/>
      <c r="CUX56" s="3"/>
      <c r="CUY56" s="3"/>
      <c r="CUZ56" s="3"/>
      <c r="CVA56" s="3"/>
      <c r="CVB56" s="3"/>
      <c r="CVC56" s="3"/>
      <c r="CVD56" s="3"/>
      <c r="CVE56" s="3"/>
      <c r="CVF56" s="3"/>
      <c r="CVG56" s="3"/>
      <c r="CVH56" s="3"/>
      <c r="CVI56" s="3"/>
      <c r="CVJ56" s="3"/>
      <c r="CVK56" s="3"/>
      <c r="CVL56" s="3"/>
      <c r="CVM56" s="3"/>
      <c r="CVN56" s="3"/>
      <c r="CVO56" s="3"/>
      <c r="CVP56" s="3"/>
      <c r="CVQ56" s="3"/>
      <c r="CVR56" s="3"/>
      <c r="CVS56" s="3"/>
      <c r="CVT56" s="3"/>
      <c r="CVU56" s="3"/>
      <c r="CVV56" s="3"/>
      <c r="CVW56" s="3"/>
      <c r="CVX56" s="3"/>
      <c r="CVY56" s="3"/>
      <c r="CVZ56" s="3"/>
      <c r="CWA56" s="3"/>
      <c r="CWB56" s="3"/>
      <c r="CWC56" s="3"/>
      <c r="CWD56" s="3"/>
      <c r="CWE56" s="3"/>
      <c r="CWF56" s="3"/>
      <c r="CWG56" s="3"/>
      <c r="CWH56" s="3"/>
      <c r="CWI56" s="3"/>
      <c r="CWJ56" s="3"/>
      <c r="CWK56" s="3"/>
      <c r="CWL56" s="3"/>
      <c r="CWM56" s="3"/>
      <c r="CWN56" s="3"/>
      <c r="CWO56" s="3"/>
      <c r="CWP56" s="3"/>
      <c r="CWQ56" s="3"/>
      <c r="CWR56" s="3"/>
      <c r="CWS56" s="3"/>
      <c r="CWT56" s="3"/>
      <c r="CWU56" s="3"/>
      <c r="CWV56" s="3"/>
      <c r="CWW56" s="3"/>
      <c r="CWX56" s="3"/>
      <c r="CWY56" s="3"/>
      <c r="CWZ56" s="3"/>
      <c r="CXA56" s="3"/>
      <c r="CXB56" s="3"/>
      <c r="CXC56" s="3"/>
      <c r="CXD56" s="3"/>
      <c r="CXE56" s="3"/>
      <c r="CXF56" s="3"/>
      <c r="CXG56" s="3"/>
      <c r="CXH56" s="3"/>
      <c r="CXI56" s="3"/>
      <c r="CXJ56" s="3"/>
      <c r="CXK56" s="3"/>
      <c r="CXL56" s="3"/>
      <c r="CXM56" s="3"/>
      <c r="CXN56" s="3"/>
      <c r="CXO56" s="3"/>
      <c r="CXP56" s="3"/>
      <c r="CXQ56" s="3"/>
      <c r="CXR56" s="3"/>
      <c r="CXS56" s="3"/>
      <c r="CXT56" s="3"/>
      <c r="CXU56" s="3"/>
      <c r="CXV56" s="3"/>
      <c r="CXW56" s="3"/>
      <c r="CXX56" s="3"/>
      <c r="CXY56" s="3"/>
      <c r="CXZ56" s="3"/>
      <c r="CYA56" s="3"/>
      <c r="CYB56" s="3"/>
      <c r="CYC56" s="3"/>
      <c r="CYD56" s="3"/>
      <c r="CYE56" s="3"/>
      <c r="CYF56" s="3"/>
      <c r="CYG56" s="3"/>
      <c r="CYH56" s="3"/>
      <c r="CYI56" s="3"/>
      <c r="CYJ56" s="3"/>
      <c r="CYK56" s="3"/>
      <c r="CYL56" s="3"/>
      <c r="CYM56" s="3"/>
      <c r="CYN56" s="3"/>
      <c r="CYO56" s="3"/>
      <c r="CYP56" s="3"/>
      <c r="CYQ56" s="3"/>
      <c r="CYR56" s="3"/>
      <c r="CYS56" s="3"/>
      <c r="CYT56" s="3"/>
      <c r="CYU56" s="3"/>
      <c r="CYV56" s="3"/>
      <c r="CYW56" s="3"/>
      <c r="CYX56" s="3"/>
      <c r="CYY56" s="3"/>
      <c r="CYZ56" s="3"/>
      <c r="CZA56" s="3"/>
      <c r="CZB56" s="3"/>
      <c r="CZC56" s="3"/>
      <c r="CZD56" s="3"/>
      <c r="CZE56" s="3"/>
      <c r="CZF56" s="3"/>
      <c r="CZG56" s="3"/>
      <c r="CZH56" s="3"/>
      <c r="CZI56" s="3"/>
      <c r="CZJ56" s="3"/>
      <c r="CZK56" s="3"/>
      <c r="CZL56" s="3"/>
      <c r="CZM56" s="3"/>
      <c r="CZN56" s="3"/>
      <c r="CZO56" s="3"/>
      <c r="CZP56" s="3"/>
      <c r="CZQ56" s="3"/>
      <c r="CZR56" s="3"/>
      <c r="CZS56" s="3"/>
      <c r="CZT56" s="3"/>
      <c r="CZU56" s="3"/>
      <c r="CZV56" s="3"/>
      <c r="CZW56" s="3"/>
      <c r="CZX56" s="3"/>
      <c r="CZY56" s="3"/>
      <c r="CZZ56" s="3"/>
      <c r="DAA56" s="3"/>
      <c r="DAB56" s="3"/>
      <c r="DAC56" s="3"/>
      <c r="DAD56" s="3"/>
      <c r="DAE56" s="3"/>
      <c r="DAF56" s="3"/>
      <c r="DAG56" s="3"/>
      <c r="DAH56" s="3"/>
      <c r="DAI56" s="3"/>
      <c r="DAJ56" s="3"/>
      <c r="DAK56" s="3"/>
      <c r="DAL56" s="3"/>
      <c r="DAM56" s="3"/>
      <c r="DAN56" s="3"/>
      <c r="DAO56" s="3"/>
      <c r="DAP56" s="3"/>
      <c r="DAQ56" s="3"/>
      <c r="DAR56" s="3"/>
      <c r="DAS56" s="3"/>
      <c r="DAT56" s="3"/>
      <c r="DAU56" s="3"/>
      <c r="DAV56" s="3"/>
      <c r="DAW56" s="3"/>
      <c r="DAX56" s="3"/>
      <c r="DAY56" s="3"/>
      <c r="DAZ56" s="3"/>
      <c r="DBA56" s="3"/>
      <c r="DBB56" s="3"/>
      <c r="DBC56" s="3"/>
      <c r="DBD56" s="3"/>
      <c r="DBE56" s="3"/>
      <c r="DBF56" s="3"/>
      <c r="DBG56" s="3"/>
      <c r="DBH56" s="3"/>
      <c r="DBI56" s="3"/>
      <c r="DBJ56" s="3"/>
      <c r="DBK56" s="3"/>
      <c r="DBL56" s="3"/>
      <c r="DBM56" s="3"/>
      <c r="DBN56" s="3"/>
      <c r="DBO56" s="3"/>
      <c r="DBP56" s="3"/>
      <c r="DBQ56" s="3"/>
      <c r="DBR56" s="3"/>
      <c r="DBS56" s="3"/>
      <c r="DBT56" s="3"/>
      <c r="DBU56" s="3"/>
    </row>
    <row r="57" spans="1:2777" s="128" customFormat="1" ht="12.75">
      <c r="A57" s="147">
        <v>4225</v>
      </c>
      <c r="B57" s="148" t="s">
        <v>335</v>
      </c>
      <c r="C57" s="136">
        <f t="shared" si="6"/>
        <v>0</v>
      </c>
      <c r="D57" s="136"/>
      <c r="E57" s="136"/>
      <c r="F57" s="136"/>
      <c r="G57" s="136"/>
      <c r="H57" s="137"/>
      <c r="I57" s="136"/>
      <c r="J57" s="136"/>
      <c r="K57" s="136"/>
      <c r="L57" s="136">
        <f t="shared" si="15"/>
        <v>0</v>
      </c>
      <c r="M57" s="136"/>
      <c r="N57" s="136"/>
      <c r="O57" s="136"/>
      <c r="P57" s="136"/>
      <c r="Q57" s="137"/>
      <c r="R57" s="136"/>
      <c r="S57" s="136"/>
      <c r="T57" s="136"/>
      <c r="U57" s="136">
        <f t="shared" si="17"/>
        <v>0</v>
      </c>
      <c r="V57" s="136"/>
      <c r="W57" s="136"/>
      <c r="X57" s="136"/>
      <c r="Y57" s="136"/>
      <c r="Z57" s="137"/>
      <c r="AA57" s="136"/>
      <c r="AB57" s="136"/>
      <c r="AC57" s="136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  <c r="AMK57" s="3"/>
      <c r="AML57" s="3"/>
      <c r="AMM57" s="3"/>
      <c r="AMN57" s="3"/>
      <c r="AMO57" s="3"/>
      <c r="AMP57" s="3"/>
      <c r="AMQ57" s="3"/>
      <c r="AMR57" s="3"/>
      <c r="AMS57" s="3"/>
      <c r="AMT57" s="3"/>
      <c r="AMU57" s="3"/>
      <c r="AMV57" s="3"/>
      <c r="AMW57" s="3"/>
      <c r="AMX57" s="3"/>
      <c r="AMY57" s="3"/>
      <c r="AMZ57" s="3"/>
      <c r="ANA57" s="3"/>
      <c r="ANB57" s="3"/>
      <c r="ANC57" s="3"/>
      <c r="AND57" s="3"/>
      <c r="ANE57" s="3"/>
      <c r="ANF57" s="3"/>
      <c r="ANG57" s="3"/>
      <c r="ANH57" s="3"/>
      <c r="ANI57" s="3"/>
      <c r="ANJ57" s="3"/>
      <c r="ANK57" s="3"/>
      <c r="ANL57" s="3"/>
      <c r="ANM57" s="3"/>
      <c r="ANN57" s="3"/>
      <c r="ANO57" s="3"/>
      <c r="ANP57" s="3"/>
      <c r="ANQ57" s="3"/>
      <c r="ANR57" s="3"/>
      <c r="ANS57" s="3"/>
      <c r="ANT57" s="3"/>
      <c r="ANU57" s="3"/>
      <c r="ANV57" s="3"/>
      <c r="ANW57" s="3"/>
      <c r="ANX57" s="3"/>
      <c r="ANY57" s="3"/>
      <c r="ANZ57" s="3"/>
      <c r="AOA57" s="3"/>
      <c r="AOB57" s="3"/>
      <c r="AOC57" s="3"/>
      <c r="AOD57" s="3"/>
      <c r="AOE57" s="3"/>
      <c r="AOF57" s="3"/>
      <c r="AOG57" s="3"/>
      <c r="AOH57" s="3"/>
      <c r="AOI57" s="3"/>
      <c r="AOJ57" s="3"/>
      <c r="AOK57" s="3"/>
      <c r="AOL57" s="3"/>
      <c r="AOM57" s="3"/>
      <c r="AON57" s="3"/>
      <c r="AOO57" s="3"/>
      <c r="AOP57" s="3"/>
      <c r="AOQ57" s="3"/>
      <c r="AOR57" s="3"/>
      <c r="AOS57" s="3"/>
      <c r="AOT57" s="3"/>
      <c r="AOU57" s="3"/>
      <c r="AOV57" s="3"/>
      <c r="AOW57" s="3"/>
      <c r="AOX57" s="3"/>
      <c r="AOY57" s="3"/>
      <c r="AOZ57" s="3"/>
      <c r="APA57" s="3"/>
      <c r="APB57" s="3"/>
      <c r="APC57" s="3"/>
      <c r="APD57" s="3"/>
      <c r="APE57" s="3"/>
      <c r="APF57" s="3"/>
      <c r="APG57" s="3"/>
      <c r="APH57" s="3"/>
      <c r="API57" s="3"/>
      <c r="APJ57" s="3"/>
      <c r="APK57" s="3"/>
      <c r="APL57" s="3"/>
      <c r="APM57" s="3"/>
      <c r="APN57" s="3"/>
      <c r="APO57" s="3"/>
      <c r="APP57" s="3"/>
      <c r="APQ57" s="3"/>
      <c r="APR57" s="3"/>
      <c r="APS57" s="3"/>
      <c r="APT57" s="3"/>
      <c r="APU57" s="3"/>
      <c r="APV57" s="3"/>
      <c r="APW57" s="3"/>
      <c r="APX57" s="3"/>
      <c r="APY57" s="3"/>
      <c r="APZ57" s="3"/>
      <c r="AQA57" s="3"/>
      <c r="AQB57" s="3"/>
      <c r="AQC57" s="3"/>
      <c r="AQD57" s="3"/>
      <c r="AQE57" s="3"/>
      <c r="AQF57" s="3"/>
      <c r="AQG57" s="3"/>
      <c r="AQH57" s="3"/>
      <c r="AQI57" s="3"/>
      <c r="AQJ57" s="3"/>
      <c r="AQK57" s="3"/>
      <c r="AQL57" s="3"/>
      <c r="AQM57" s="3"/>
      <c r="AQN57" s="3"/>
      <c r="AQO57" s="3"/>
      <c r="AQP57" s="3"/>
      <c r="AQQ57" s="3"/>
      <c r="AQR57" s="3"/>
      <c r="AQS57" s="3"/>
      <c r="AQT57" s="3"/>
      <c r="AQU57" s="3"/>
      <c r="AQV57" s="3"/>
      <c r="AQW57" s="3"/>
      <c r="AQX57" s="3"/>
      <c r="AQY57" s="3"/>
      <c r="AQZ57" s="3"/>
      <c r="ARA57" s="3"/>
      <c r="ARB57" s="3"/>
      <c r="ARC57" s="3"/>
      <c r="ARD57" s="3"/>
      <c r="ARE57" s="3"/>
      <c r="ARF57" s="3"/>
      <c r="ARG57" s="3"/>
      <c r="ARH57" s="3"/>
      <c r="ARI57" s="3"/>
      <c r="ARJ57" s="3"/>
      <c r="ARK57" s="3"/>
      <c r="ARL57" s="3"/>
      <c r="ARM57" s="3"/>
      <c r="ARN57" s="3"/>
      <c r="ARO57" s="3"/>
      <c r="ARP57" s="3"/>
      <c r="ARQ57" s="3"/>
      <c r="ARR57" s="3"/>
      <c r="ARS57" s="3"/>
      <c r="ART57" s="3"/>
      <c r="ARU57" s="3"/>
      <c r="ARV57" s="3"/>
      <c r="ARW57" s="3"/>
      <c r="ARX57" s="3"/>
      <c r="ARY57" s="3"/>
      <c r="ARZ57" s="3"/>
      <c r="ASA57" s="3"/>
      <c r="ASB57" s="3"/>
      <c r="ASC57" s="3"/>
      <c r="ASD57" s="3"/>
      <c r="ASE57" s="3"/>
      <c r="ASF57" s="3"/>
      <c r="ASG57" s="3"/>
      <c r="ASH57" s="3"/>
      <c r="ASI57" s="3"/>
      <c r="ASJ57" s="3"/>
      <c r="ASK57" s="3"/>
      <c r="ASL57" s="3"/>
      <c r="ASM57" s="3"/>
      <c r="ASN57" s="3"/>
      <c r="ASO57" s="3"/>
      <c r="ASP57" s="3"/>
      <c r="ASQ57" s="3"/>
      <c r="ASR57" s="3"/>
      <c r="ASS57" s="3"/>
      <c r="AST57" s="3"/>
      <c r="ASU57" s="3"/>
      <c r="ASV57" s="3"/>
      <c r="ASW57" s="3"/>
      <c r="ASX57" s="3"/>
      <c r="ASY57" s="3"/>
      <c r="ASZ57" s="3"/>
      <c r="ATA57" s="3"/>
      <c r="ATB57" s="3"/>
      <c r="ATC57" s="3"/>
      <c r="ATD57" s="3"/>
      <c r="ATE57" s="3"/>
      <c r="ATF57" s="3"/>
      <c r="ATG57" s="3"/>
      <c r="ATH57" s="3"/>
      <c r="ATI57" s="3"/>
      <c r="ATJ57" s="3"/>
      <c r="ATK57" s="3"/>
      <c r="ATL57" s="3"/>
      <c r="ATM57" s="3"/>
      <c r="ATN57" s="3"/>
      <c r="ATO57" s="3"/>
      <c r="ATP57" s="3"/>
      <c r="ATQ57" s="3"/>
      <c r="ATR57" s="3"/>
      <c r="ATS57" s="3"/>
      <c r="ATT57" s="3"/>
      <c r="ATU57" s="3"/>
      <c r="ATV57" s="3"/>
      <c r="ATW57" s="3"/>
      <c r="ATX57" s="3"/>
      <c r="ATY57" s="3"/>
      <c r="ATZ57" s="3"/>
      <c r="AUA57" s="3"/>
      <c r="AUB57" s="3"/>
      <c r="AUC57" s="3"/>
      <c r="AUD57" s="3"/>
      <c r="AUE57" s="3"/>
      <c r="AUF57" s="3"/>
      <c r="AUG57" s="3"/>
      <c r="AUH57" s="3"/>
      <c r="AUI57" s="3"/>
      <c r="AUJ57" s="3"/>
      <c r="AUK57" s="3"/>
      <c r="AUL57" s="3"/>
      <c r="AUM57" s="3"/>
      <c r="AUN57" s="3"/>
      <c r="AUO57" s="3"/>
      <c r="AUP57" s="3"/>
      <c r="AUQ57" s="3"/>
      <c r="AUR57" s="3"/>
      <c r="AUS57" s="3"/>
      <c r="AUT57" s="3"/>
      <c r="AUU57" s="3"/>
      <c r="AUV57" s="3"/>
      <c r="AUW57" s="3"/>
      <c r="AUX57" s="3"/>
      <c r="AUY57" s="3"/>
      <c r="AUZ57" s="3"/>
      <c r="AVA57" s="3"/>
      <c r="AVB57" s="3"/>
      <c r="AVC57" s="3"/>
      <c r="AVD57" s="3"/>
      <c r="AVE57" s="3"/>
      <c r="AVF57" s="3"/>
      <c r="AVG57" s="3"/>
      <c r="AVH57" s="3"/>
      <c r="AVI57" s="3"/>
      <c r="AVJ57" s="3"/>
      <c r="AVK57" s="3"/>
      <c r="AVL57" s="3"/>
      <c r="AVM57" s="3"/>
      <c r="AVN57" s="3"/>
      <c r="AVO57" s="3"/>
      <c r="AVP57" s="3"/>
      <c r="AVQ57" s="3"/>
      <c r="AVR57" s="3"/>
      <c r="AVS57" s="3"/>
      <c r="AVT57" s="3"/>
      <c r="AVU57" s="3"/>
      <c r="AVV57" s="3"/>
      <c r="AVW57" s="3"/>
      <c r="AVX57" s="3"/>
      <c r="AVY57" s="3"/>
      <c r="AVZ57" s="3"/>
      <c r="AWA57" s="3"/>
      <c r="AWB57" s="3"/>
      <c r="AWC57" s="3"/>
      <c r="AWD57" s="3"/>
      <c r="AWE57" s="3"/>
      <c r="AWF57" s="3"/>
      <c r="AWG57" s="3"/>
      <c r="AWH57" s="3"/>
      <c r="AWI57" s="3"/>
      <c r="AWJ57" s="3"/>
      <c r="AWK57" s="3"/>
      <c r="AWL57" s="3"/>
      <c r="AWM57" s="3"/>
      <c r="AWN57" s="3"/>
      <c r="AWO57" s="3"/>
      <c r="AWP57" s="3"/>
      <c r="AWQ57" s="3"/>
      <c r="AWR57" s="3"/>
      <c r="AWS57" s="3"/>
      <c r="AWT57" s="3"/>
      <c r="AWU57" s="3"/>
      <c r="AWV57" s="3"/>
      <c r="AWW57" s="3"/>
      <c r="AWX57" s="3"/>
      <c r="AWY57" s="3"/>
      <c r="AWZ57" s="3"/>
      <c r="AXA57" s="3"/>
      <c r="AXB57" s="3"/>
      <c r="AXC57" s="3"/>
      <c r="AXD57" s="3"/>
      <c r="AXE57" s="3"/>
      <c r="AXF57" s="3"/>
      <c r="AXG57" s="3"/>
      <c r="AXH57" s="3"/>
      <c r="AXI57" s="3"/>
      <c r="AXJ57" s="3"/>
      <c r="AXK57" s="3"/>
      <c r="AXL57" s="3"/>
      <c r="AXM57" s="3"/>
      <c r="AXN57" s="3"/>
      <c r="AXO57" s="3"/>
      <c r="AXP57" s="3"/>
      <c r="AXQ57" s="3"/>
      <c r="AXR57" s="3"/>
      <c r="AXS57" s="3"/>
      <c r="AXT57" s="3"/>
      <c r="AXU57" s="3"/>
      <c r="AXV57" s="3"/>
      <c r="AXW57" s="3"/>
      <c r="AXX57" s="3"/>
      <c r="AXY57" s="3"/>
      <c r="AXZ57" s="3"/>
      <c r="AYA57" s="3"/>
      <c r="AYB57" s="3"/>
      <c r="AYC57" s="3"/>
      <c r="AYD57" s="3"/>
      <c r="AYE57" s="3"/>
      <c r="AYF57" s="3"/>
      <c r="AYG57" s="3"/>
      <c r="AYH57" s="3"/>
      <c r="AYI57" s="3"/>
      <c r="AYJ57" s="3"/>
      <c r="AYK57" s="3"/>
      <c r="AYL57" s="3"/>
      <c r="AYM57" s="3"/>
      <c r="AYN57" s="3"/>
      <c r="AYO57" s="3"/>
      <c r="AYP57" s="3"/>
      <c r="AYQ57" s="3"/>
      <c r="AYR57" s="3"/>
      <c r="AYS57" s="3"/>
      <c r="AYT57" s="3"/>
      <c r="AYU57" s="3"/>
      <c r="AYV57" s="3"/>
      <c r="AYW57" s="3"/>
      <c r="AYX57" s="3"/>
      <c r="AYY57" s="3"/>
      <c r="AYZ57" s="3"/>
      <c r="AZA57" s="3"/>
      <c r="AZB57" s="3"/>
      <c r="AZC57" s="3"/>
      <c r="AZD57" s="3"/>
      <c r="AZE57" s="3"/>
      <c r="AZF57" s="3"/>
      <c r="AZG57" s="3"/>
      <c r="AZH57" s="3"/>
      <c r="AZI57" s="3"/>
      <c r="AZJ57" s="3"/>
      <c r="AZK57" s="3"/>
      <c r="AZL57" s="3"/>
      <c r="AZM57" s="3"/>
      <c r="AZN57" s="3"/>
      <c r="AZO57" s="3"/>
      <c r="AZP57" s="3"/>
      <c r="AZQ57" s="3"/>
      <c r="AZR57" s="3"/>
      <c r="AZS57" s="3"/>
      <c r="AZT57" s="3"/>
      <c r="AZU57" s="3"/>
      <c r="AZV57" s="3"/>
      <c r="AZW57" s="3"/>
      <c r="AZX57" s="3"/>
      <c r="AZY57" s="3"/>
      <c r="AZZ57" s="3"/>
      <c r="BAA57" s="3"/>
      <c r="BAB57" s="3"/>
      <c r="BAC57" s="3"/>
      <c r="BAD57" s="3"/>
      <c r="BAE57" s="3"/>
      <c r="BAF57" s="3"/>
      <c r="BAG57" s="3"/>
      <c r="BAH57" s="3"/>
      <c r="BAI57" s="3"/>
      <c r="BAJ57" s="3"/>
      <c r="BAK57" s="3"/>
      <c r="BAL57" s="3"/>
      <c r="BAM57" s="3"/>
      <c r="BAN57" s="3"/>
      <c r="BAO57" s="3"/>
      <c r="BAP57" s="3"/>
      <c r="BAQ57" s="3"/>
      <c r="BAR57" s="3"/>
      <c r="BAS57" s="3"/>
      <c r="BAT57" s="3"/>
      <c r="BAU57" s="3"/>
      <c r="BAV57" s="3"/>
      <c r="BAW57" s="3"/>
      <c r="BAX57" s="3"/>
      <c r="BAY57" s="3"/>
      <c r="BAZ57" s="3"/>
      <c r="BBA57" s="3"/>
      <c r="BBB57" s="3"/>
      <c r="BBC57" s="3"/>
      <c r="BBD57" s="3"/>
      <c r="BBE57" s="3"/>
      <c r="BBF57" s="3"/>
      <c r="BBG57" s="3"/>
      <c r="BBH57" s="3"/>
      <c r="BBI57" s="3"/>
      <c r="BBJ57" s="3"/>
      <c r="BBK57" s="3"/>
      <c r="BBL57" s="3"/>
      <c r="BBM57" s="3"/>
      <c r="BBN57" s="3"/>
      <c r="BBO57" s="3"/>
      <c r="BBP57" s="3"/>
      <c r="BBQ57" s="3"/>
      <c r="BBR57" s="3"/>
      <c r="BBS57" s="3"/>
      <c r="BBT57" s="3"/>
      <c r="BBU57" s="3"/>
      <c r="BBV57" s="3"/>
      <c r="BBW57" s="3"/>
      <c r="BBX57" s="3"/>
      <c r="BBY57" s="3"/>
      <c r="BBZ57" s="3"/>
      <c r="BCA57" s="3"/>
      <c r="BCB57" s="3"/>
      <c r="BCC57" s="3"/>
      <c r="BCD57" s="3"/>
      <c r="BCE57" s="3"/>
      <c r="BCF57" s="3"/>
      <c r="BCG57" s="3"/>
      <c r="BCH57" s="3"/>
      <c r="BCI57" s="3"/>
      <c r="BCJ57" s="3"/>
      <c r="BCK57" s="3"/>
      <c r="BCL57" s="3"/>
      <c r="BCM57" s="3"/>
      <c r="BCN57" s="3"/>
      <c r="BCO57" s="3"/>
      <c r="BCP57" s="3"/>
      <c r="BCQ57" s="3"/>
      <c r="BCR57" s="3"/>
      <c r="BCS57" s="3"/>
      <c r="BCT57" s="3"/>
      <c r="BCU57" s="3"/>
      <c r="BCV57" s="3"/>
      <c r="BCW57" s="3"/>
      <c r="BCX57" s="3"/>
      <c r="BCY57" s="3"/>
      <c r="BCZ57" s="3"/>
      <c r="BDA57" s="3"/>
      <c r="BDB57" s="3"/>
      <c r="BDC57" s="3"/>
      <c r="BDD57" s="3"/>
      <c r="BDE57" s="3"/>
      <c r="BDF57" s="3"/>
      <c r="BDG57" s="3"/>
      <c r="BDH57" s="3"/>
      <c r="BDI57" s="3"/>
      <c r="BDJ57" s="3"/>
      <c r="BDK57" s="3"/>
      <c r="BDL57" s="3"/>
      <c r="BDM57" s="3"/>
      <c r="BDN57" s="3"/>
      <c r="BDO57" s="3"/>
      <c r="BDP57" s="3"/>
      <c r="BDQ57" s="3"/>
      <c r="BDR57" s="3"/>
      <c r="BDS57" s="3"/>
      <c r="BDT57" s="3"/>
      <c r="BDU57" s="3"/>
      <c r="BDV57" s="3"/>
      <c r="BDW57" s="3"/>
      <c r="BDX57" s="3"/>
      <c r="BDY57" s="3"/>
      <c r="BDZ57" s="3"/>
      <c r="BEA57" s="3"/>
      <c r="BEB57" s="3"/>
      <c r="BEC57" s="3"/>
      <c r="BED57" s="3"/>
      <c r="BEE57" s="3"/>
      <c r="BEF57" s="3"/>
      <c r="BEG57" s="3"/>
      <c r="BEH57" s="3"/>
      <c r="BEI57" s="3"/>
      <c r="BEJ57" s="3"/>
      <c r="BEK57" s="3"/>
      <c r="BEL57" s="3"/>
      <c r="BEM57" s="3"/>
      <c r="BEN57" s="3"/>
      <c r="BEO57" s="3"/>
      <c r="BEP57" s="3"/>
      <c r="BEQ57" s="3"/>
      <c r="BER57" s="3"/>
      <c r="BES57" s="3"/>
      <c r="BET57" s="3"/>
      <c r="BEU57" s="3"/>
      <c r="BEV57" s="3"/>
      <c r="BEW57" s="3"/>
      <c r="BEX57" s="3"/>
      <c r="BEY57" s="3"/>
      <c r="BEZ57" s="3"/>
      <c r="BFA57" s="3"/>
      <c r="BFB57" s="3"/>
      <c r="BFC57" s="3"/>
      <c r="BFD57" s="3"/>
      <c r="BFE57" s="3"/>
      <c r="BFF57" s="3"/>
      <c r="BFG57" s="3"/>
      <c r="BFH57" s="3"/>
      <c r="BFI57" s="3"/>
      <c r="BFJ57" s="3"/>
      <c r="BFK57" s="3"/>
      <c r="BFL57" s="3"/>
      <c r="BFM57" s="3"/>
      <c r="BFN57" s="3"/>
      <c r="BFO57" s="3"/>
      <c r="BFP57" s="3"/>
      <c r="BFQ57" s="3"/>
      <c r="BFR57" s="3"/>
      <c r="BFS57" s="3"/>
      <c r="BFT57" s="3"/>
      <c r="BFU57" s="3"/>
      <c r="BFV57" s="3"/>
      <c r="BFW57" s="3"/>
      <c r="BFX57" s="3"/>
      <c r="BFY57" s="3"/>
      <c r="BFZ57" s="3"/>
      <c r="BGA57" s="3"/>
      <c r="BGB57" s="3"/>
      <c r="BGC57" s="3"/>
      <c r="BGD57" s="3"/>
      <c r="BGE57" s="3"/>
      <c r="BGF57" s="3"/>
      <c r="BGG57" s="3"/>
      <c r="BGH57" s="3"/>
      <c r="BGI57" s="3"/>
      <c r="BGJ57" s="3"/>
      <c r="BGK57" s="3"/>
      <c r="BGL57" s="3"/>
      <c r="BGM57" s="3"/>
      <c r="BGN57" s="3"/>
      <c r="BGO57" s="3"/>
      <c r="BGP57" s="3"/>
      <c r="BGQ57" s="3"/>
      <c r="BGR57" s="3"/>
      <c r="BGS57" s="3"/>
      <c r="BGT57" s="3"/>
      <c r="BGU57" s="3"/>
      <c r="BGV57" s="3"/>
      <c r="BGW57" s="3"/>
      <c r="BGX57" s="3"/>
      <c r="BGY57" s="3"/>
      <c r="BGZ57" s="3"/>
      <c r="BHA57" s="3"/>
      <c r="BHB57" s="3"/>
      <c r="BHC57" s="3"/>
      <c r="BHD57" s="3"/>
      <c r="BHE57" s="3"/>
      <c r="BHF57" s="3"/>
      <c r="BHG57" s="3"/>
      <c r="BHH57" s="3"/>
      <c r="BHI57" s="3"/>
      <c r="BHJ57" s="3"/>
      <c r="BHK57" s="3"/>
      <c r="BHL57" s="3"/>
      <c r="BHM57" s="3"/>
      <c r="BHN57" s="3"/>
      <c r="BHO57" s="3"/>
      <c r="BHP57" s="3"/>
      <c r="BHQ57" s="3"/>
      <c r="BHR57" s="3"/>
      <c r="BHS57" s="3"/>
      <c r="BHT57" s="3"/>
      <c r="BHU57" s="3"/>
      <c r="BHV57" s="3"/>
      <c r="BHW57" s="3"/>
      <c r="BHX57" s="3"/>
      <c r="BHY57" s="3"/>
      <c r="BHZ57" s="3"/>
      <c r="BIA57" s="3"/>
      <c r="BIB57" s="3"/>
      <c r="BIC57" s="3"/>
      <c r="BID57" s="3"/>
      <c r="BIE57" s="3"/>
      <c r="BIF57" s="3"/>
      <c r="BIG57" s="3"/>
      <c r="BIH57" s="3"/>
      <c r="BII57" s="3"/>
      <c r="BIJ57" s="3"/>
      <c r="BIK57" s="3"/>
      <c r="BIL57" s="3"/>
      <c r="BIM57" s="3"/>
      <c r="BIN57" s="3"/>
      <c r="BIO57" s="3"/>
      <c r="BIP57" s="3"/>
      <c r="BIQ57" s="3"/>
      <c r="BIR57" s="3"/>
      <c r="BIS57" s="3"/>
      <c r="BIT57" s="3"/>
      <c r="BIU57" s="3"/>
      <c r="BIV57" s="3"/>
      <c r="BIW57" s="3"/>
      <c r="BIX57" s="3"/>
      <c r="BIY57" s="3"/>
      <c r="BIZ57" s="3"/>
      <c r="BJA57" s="3"/>
      <c r="BJB57" s="3"/>
      <c r="BJC57" s="3"/>
      <c r="BJD57" s="3"/>
      <c r="BJE57" s="3"/>
      <c r="BJF57" s="3"/>
      <c r="BJG57" s="3"/>
      <c r="BJH57" s="3"/>
      <c r="BJI57" s="3"/>
      <c r="BJJ57" s="3"/>
      <c r="BJK57" s="3"/>
      <c r="BJL57" s="3"/>
      <c r="BJM57" s="3"/>
      <c r="BJN57" s="3"/>
      <c r="BJO57" s="3"/>
      <c r="BJP57" s="3"/>
      <c r="BJQ57" s="3"/>
      <c r="BJR57" s="3"/>
      <c r="BJS57" s="3"/>
      <c r="BJT57" s="3"/>
      <c r="BJU57" s="3"/>
      <c r="BJV57" s="3"/>
      <c r="BJW57" s="3"/>
      <c r="BJX57" s="3"/>
      <c r="BJY57" s="3"/>
      <c r="BJZ57" s="3"/>
      <c r="BKA57" s="3"/>
      <c r="BKB57" s="3"/>
      <c r="BKC57" s="3"/>
      <c r="BKD57" s="3"/>
      <c r="BKE57" s="3"/>
      <c r="BKF57" s="3"/>
      <c r="BKG57" s="3"/>
      <c r="BKH57" s="3"/>
      <c r="BKI57" s="3"/>
      <c r="BKJ57" s="3"/>
      <c r="BKK57" s="3"/>
      <c r="BKL57" s="3"/>
      <c r="BKM57" s="3"/>
      <c r="BKN57" s="3"/>
      <c r="BKO57" s="3"/>
      <c r="BKP57" s="3"/>
      <c r="BKQ57" s="3"/>
      <c r="BKR57" s="3"/>
      <c r="BKS57" s="3"/>
      <c r="BKT57" s="3"/>
      <c r="BKU57" s="3"/>
      <c r="BKV57" s="3"/>
      <c r="BKW57" s="3"/>
      <c r="BKX57" s="3"/>
      <c r="BKY57" s="3"/>
      <c r="BKZ57" s="3"/>
      <c r="BLA57" s="3"/>
      <c r="BLB57" s="3"/>
      <c r="BLC57" s="3"/>
      <c r="BLD57" s="3"/>
      <c r="BLE57" s="3"/>
      <c r="BLF57" s="3"/>
      <c r="BLG57" s="3"/>
      <c r="BLH57" s="3"/>
      <c r="BLI57" s="3"/>
      <c r="BLJ57" s="3"/>
      <c r="BLK57" s="3"/>
      <c r="BLL57" s="3"/>
      <c r="BLM57" s="3"/>
      <c r="BLN57" s="3"/>
      <c r="BLO57" s="3"/>
      <c r="BLP57" s="3"/>
      <c r="BLQ57" s="3"/>
      <c r="BLR57" s="3"/>
      <c r="BLS57" s="3"/>
      <c r="BLT57" s="3"/>
      <c r="BLU57" s="3"/>
      <c r="BLV57" s="3"/>
      <c r="BLW57" s="3"/>
      <c r="BLX57" s="3"/>
      <c r="BLY57" s="3"/>
      <c r="BLZ57" s="3"/>
      <c r="BMA57" s="3"/>
      <c r="BMB57" s="3"/>
      <c r="BMC57" s="3"/>
      <c r="BMD57" s="3"/>
      <c r="BME57" s="3"/>
      <c r="BMF57" s="3"/>
      <c r="BMG57" s="3"/>
      <c r="BMH57" s="3"/>
      <c r="BMI57" s="3"/>
      <c r="BMJ57" s="3"/>
      <c r="BMK57" s="3"/>
      <c r="BML57" s="3"/>
      <c r="BMM57" s="3"/>
      <c r="BMN57" s="3"/>
      <c r="BMO57" s="3"/>
      <c r="BMP57" s="3"/>
      <c r="BMQ57" s="3"/>
      <c r="BMR57" s="3"/>
      <c r="BMS57" s="3"/>
      <c r="BMT57" s="3"/>
      <c r="BMU57" s="3"/>
      <c r="BMV57" s="3"/>
      <c r="BMW57" s="3"/>
      <c r="BMX57" s="3"/>
      <c r="BMY57" s="3"/>
      <c r="BMZ57" s="3"/>
      <c r="BNA57" s="3"/>
      <c r="BNB57" s="3"/>
      <c r="BNC57" s="3"/>
      <c r="BND57" s="3"/>
      <c r="BNE57" s="3"/>
      <c r="BNF57" s="3"/>
      <c r="BNG57" s="3"/>
      <c r="BNH57" s="3"/>
      <c r="BNI57" s="3"/>
      <c r="BNJ57" s="3"/>
      <c r="BNK57" s="3"/>
      <c r="BNL57" s="3"/>
      <c r="BNM57" s="3"/>
      <c r="BNN57" s="3"/>
      <c r="BNO57" s="3"/>
      <c r="BNP57" s="3"/>
      <c r="BNQ57" s="3"/>
      <c r="BNR57" s="3"/>
      <c r="BNS57" s="3"/>
      <c r="BNT57" s="3"/>
      <c r="BNU57" s="3"/>
      <c r="BNV57" s="3"/>
      <c r="BNW57" s="3"/>
      <c r="BNX57" s="3"/>
      <c r="BNY57" s="3"/>
      <c r="BNZ57" s="3"/>
      <c r="BOA57" s="3"/>
      <c r="BOB57" s="3"/>
      <c r="BOC57" s="3"/>
      <c r="BOD57" s="3"/>
      <c r="BOE57" s="3"/>
      <c r="BOF57" s="3"/>
      <c r="BOG57" s="3"/>
      <c r="BOH57" s="3"/>
      <c r="BOI57" s="3"/>
      <c r="BOJ57" s="3"/>
      <c r="BOK57" s="3"/>
      <c r="BOL57" s="3"/>
      <c r="BOM57" s="3"/>
      <c r="BON57" s="3"/>
      <c r="BOO57" s="3"/>
      <c r="BOP57" s="3"/>
      <c r="BOQ57" s="3"/>
      <c r="BOR57" s="3"/>
      <c r="BOS57" s="3"/>
      <c r="BOT57" s="3"/>
      <c r="BOU57" s="3"/>
      <c r="BOV57" s="3"/>
      <c r="BOW57" s="3"/>
      <c r="BOX57" s="3"/>
      <c r="BOY57" s="3"/>
      <c r="BOZ57" s="3"/>
      <c r="BPA57" s="3"/>
      <c r="BPB57" s="3"/>
      <c r="BPC57" s="3"/>
      <c r="BPD57" s="3"/>
      <c r="BPE57" s="3"/>
      <c r="BPF57" s="3"/>
      <c r="BPG57" s="3"/>
      <c r="BPH57" s="3"/>
      <c r="BPI57" s="3"/>
      <c r="BPJ57" s="3"/>
      <c r="BPK57" s="3"/>
      <c r="BPL57" s="3"/>
      <c r="BPM57" s="3"/>
      <c r="BPN57" s="3"/>
      <c r="BPO57" s="3"/>
      <c r="BPP57" s="3"/>
      <c r="BPQ57" s="3"/>
      <c r="BPR57" s="3"/>
      <c r="BPS57" s="3"/>
      <c r="BPT57" s="3"/>
      <c r="BPU57" s="3"/>
      <c r="BPV57" s="3"/>
      <c r="BPW57" s="3"/>
      <c r="BPX57" s="3"/>
      <c r="BPY57" s="3"/>
      <c r="BPZ57" s="3"/>
      <c r="BQA57" s="3"/>
      <c r="BQB57" s="3"/>
      <c r="BQC57" s="3"/>
      <c r="BQD57" s="3"/>
      <c r="BQE57" s="3"/>
      <c r="BQF57" s="3"/>
      <c r="BQG57" s="3"/>
      <c r="BQH57" s="3"/>
      <c r="BQI57" s="3"/>
      <c r="BQJ57" s="3"/>
      <c r="BQK57" s="3"/>
      <c r="BQL57" s="3"/>
      <c r="BQM57" s="3"/>
      <c r="BQN57" s="3"/>
      <c r="BQO57" s="3"/>
      <c r="BQP57" s="3"/>
      <c r="BQQ57" s="3"/>
      <c r="BQR57" s="3"/>
      <c r="BQS57" s="3"/>
      <c r="BQT57" s="3"/>
      <c r="BQU57" s="3"/>
      <c r="BQV57" s="3"/>
      <c r="BQW57" s="3"/>
      <c r="BQX57" s="3"/>
      <c r="BQY57" s="3"/>
      <c r="BQZ57" s="3"/>
      <c r="BRA57" s="3"/>
      <c r="BRB57" s="3"/>
      <c r="BRC57" s="3"/>
      <c r="BRD57" s="3"/>
      <c r="BRE57" s="3"/>
      <c r="BRF57" s="3"/>
      <c r="BRG57" s="3"/>
      <c r="BRH57" s="3"/>
      <c r="BRI57" s="3"/>
      <c r="BRJ57" s="3"/>
      <c r="BRK57" s="3"/>
      <c r="BRL57" s="3"/>
      <c r="BRM57" s="3"/>
      <c r="BRN57" s="3"/>
      <c r="BRO57" s="3"/>
      <c r="BRP57" s="3"/>
      <c r="BRQ57" s="3"/>
      <c r="BRR57" s="3"/>
      <c r="BRS57" s="3"/>
      <c r="BRT57" s="3"/>
      <c r="BRU57" s="3"/>
      <c r="BRV57" s="3"/>
      <c r="BRW57" s="3"/>
      <c r="BRX57" s="3"/>
      <c r="BRY57" s="3"/>
      <c r="BRZ57" s="3"/>
      <c r="BSA57" s="3"/>
      <c r="BSB57" s="3"/>
      <c r="BSC57" s="3"/>
      <c r="BSD57" s="3"/>
      <c r="BSE57" s="3"/>
      <c r="BSF57" s="3"/>
      <c r="BSG57" s="3"/>
      <c r="BSH57" s="3"/>
      <c r="BSI57" s="3"/>
      <c r="BSJ57" s="3"/>
      <c r="BSK57" s="3"/>
      <c r="BSL57" s="3"/>
      <c r="BSM57" s="3"/>
      <c r="BSN57" s="3"/>
      <c r="BSO57" s="3"/>
      <c r="BSP57" s="3"/>
      <c r="BSQ57" s="3"/>
      <c r="BSR57" s="3"/>
      <c r="BSS57" s="3"/>
      <c r="BST57" s="3"/>
      <c r="BSU57" s="3"/>
      <c r="BSV57" s="3"/>
      <c r="BSW57" s="3"/>
      <c r="BSX57" s="3"/>
      <c r="BSY57" s="3"/>
      <c r="BSZ57" s="3"/>
      <c r="BTA57" s="3"/>
      <c r="BTB57" s="3"/>
      <c r="BTC57" s="3"/>
      <c r="BTD57" s="3"/>
      <c r="BTE57" s="3"/>
      <c r="BTF57" s="3"/>
      <c r="BTG57" s="3"/>
      <c r="BTH57" s="3"/>
      <c r="BTI57" s="3"/>
      <c r="BTJ57" s="3"/>
      <c r="BTK57" s="3"/>
      <c r="BTL57" s="3"/>
      <c r="BTM57" s="3"/>
      <c r="BTN57" s="3"/>
      <c r="BTO57" s="3"/>
      <c r="BTP57" s="3"/>
      <c r="BTQ57" s="3"/>
      <c r="BTR57" s="3"/>
      <c r="BTS57" s="3"/>
      <c r="BTT57" s="3"/>
      <c r="BTU57" s="3"/>
      <c r="BTV57" s="3"/>
      <c r="BTW57" s="3"/>
      <c r="BTX57" s="3"/>
      <c r="BTY57" s="3"/>
      <c r="BTZ57" s="3"/>
      <c r="BUA57" s="3"/>
      <c r="BUB57" s="3"/>
      <c r="BUC57" s="3"/>
      <c r="BUD57" s="3"/>
      <c r="BUE57" s="3"/>
      <c r="BUF57" s="3"/>
      <c r="BUG57" s="3"/>
      <c r="BUH57" s="3"/>
      <c r="BUI57" s="3"/>
      <c r="BUJ57" s="3"/>
      <c r="BUK57" s="3"/>
      <c r="BUL57" s="3"/>
      <c r="BUM57" s="3"/>
      <c r="BUN57" s="3"/>
      <c r="BUO57" s="3"/>
      <c r="BUP57" s="3"/>
      <c r="BUQ57" s="3"/>
      <c r="BUR57" s="3"/>
      <c r="BUS57" s="3"/>
      <c r="BUT57" s="3"/>
      <c r="BUU57" s="3"/>
      <c r="BUV57" s="3"/>
      <c r="BUW57" s="3"/>
      <c r="BUX57" s="3"/>
      <c r="BUY57" s="3"/>
      <c r="BUZ57" s="3"/>
      <c r="BVA57" s="3"/>
      <c r="BVB57" s="3"/>
      <c r="BVC57" s="3"/>
      <c r="BVD57" s="3"/>
      <c r="BVE57" s="3"/>
      <c r="BVF57" s="3"/>
      <c r="BVG57" s="3"/>
      <c r="BVH57" s="3"/>
      <c r="BVI57" s="3"/>
      <c r="BVJ57" s="3"/>
      <c r="BVK57" s="3"/>
      <c r="BVL57" s="3"/>
      <c r="BVM57" s="3"/>
      <c r="BVN57" s="3"/>
      <c r="BVO57" s="3"/>
      <c r="BVP57" s="3"/>
      <c r="BVQ57" s="3"/>
      <c r="BVR57" s="3"/>
      <c r="BVS57" s="3"/>
      <c r="BVT57" s="3"/>
      <c r="BVU57" s="3"/>
      <c r="BVV57" s="3"/>
      <c r="BVW57" s="3"/>
      <c r="BVX57" s="3"/>
      <c r="BVY57" s="3"/>
      <c r="BVZ57" s="3"/>
      <c r="BWA57" s="3"/>
      <c r="BWB57" s="3"/>
      <c r="BWC57" s="3"/>
      <c r="BWD57" s="3"/>
      <c r="BWE57" s="3"/>
      <c r="BWF57" s="3"/>
      <c r="BWG57" s="3"/>
      <c r="BWH57" s="3"/>
      <c r="BWI57" s="3"/>
      <c r="BWJ57" s="3"/>
      <c r="BWK57" s="3"/>
      <c r="BWL57" s="3"/>
      <c r="BWM57" s="3"/>
      <c r="BWN57" s="3"/>
      <c r="BWO57" s="3"/>
      <c r="BWP57" s="3"/>
      <c r="BWQ57" s="3"/>
      <c r="BWR57" s="3"/>
      <c r="BWS57" s="3"/>
      <c r="BWT57" s="3"/>
      <c r="BWU57" s="3"/>
      <c r="BWV57" s="3"/>
      <c r="BWW57" s="3"/>
      <c r="BWX57" s="3"/>
      <c r="BWY57" s="3"/>
      <c r="BWZ57" s="3"/>
      <c r="BXA57" s="3"/>
      <c r="BXB57" s="3"/>
      <c r="BXC57" s="3"/>
      <c r="BXD57" s="3"/>
      <c r="BXE57" s="3"/>
      <c r="BXF57" s="3"/>
      <c r="BXG57" s="3"/>
      <c r="BXH57" s="3"/>
      <c r="BXI57" s="3"/>
      <c r="BXJ57" s="3"/>
      <c r="BXK57" s="3"/>
      <c r="BXL57" s="3"/>
      <c r="BXM57" s="3"/>
      <c r="BXN57" s="3"/>
      <c r="BXO57" s="3"/>
      <c r="BXP57" s="3"/>
      <c r="BXQ57" s="3"/>
      <c r="BXR57" s="3"/>
      <c r="BXS57" s="3"/>
      <c r="BXT57" s="3"/>
      <c r="BXU57" s="3"/>
      <c r="BXV57" s="3"/>
      <c r="BXW57" s="3"/>
      <c r="BXX57" s="3"/>
      <c r="BXY57" s="3"/>
      <c r="BXZ57" s="3"/>
      <c r="BYA57" s="3"/>
      <c r="BYB57" s="3"/>
      <c r="BYC57" s="3"/>
      <c r="BYD57" s="3"/>
      <c r="BYE57" s="3"/>
      <c r="BYF57" s="3"/>
      <c r="BYG57" s="3"/>
      <c r="BYH57" s="3"/>
      <c r="BYI57" s="3"/>
      <c r="BYJ57" s="3"/>
      <c r="BYK57" s="3"/>
      <c r="BYL57" s="3"/>
      <c r="BYM57" s="3"/>
      <c r="BYN57" s="3"/>
      <c r="BYO57" s="3"/>
      <c r="BYP57" s="3"/>
      <c r="BYQ57" s="3"/>
      <c r="BYR57" s="3"/>
      <c r="BYS57" s="3"/>
      <c r="BYT57" s="3"/>
      <c r="BYU57" s="3"/>
      <c r="BYV57" s="3"/>
      <c r="BYW57" s="3"/>
      <c r="BYX57" s="3"/>
      <c r="BYY57" s="3"/>
      <c r="BYZ57" s="3"/>
      <c r="BZA57" s="3"/>
      <c r="BZB57" s="3"/>
      <c r="BZC57" s="3"/>
      <c r="BZD57" s="3"/>
      <c r="BZE57" s="3"/>
      <c r="BZF57" s="3"/>
      <c r="BZG57" s="3"/>
      <c r="BZH57" s="3"/>
      <c r="BZI57" s="3"/>
      <c r="BZJ57" s="3"/>
      <c r="BZK57" s="3"/>
      <c r="BZL57" s="3"/>
      <c r="BZM57" s="3"/>
      <c r="BZN57" s="3"/>
      <c r="BZO57" s="3"/>
      <c r="BZP57" s="3"/>
      <c r="BZQ57" s="3"/>
      <c r="BZR57" s="3"/>
      <c r="BZS57" s="3"/>
      <c r="BZT57" s="3"/>
      <c r="BZU57" s="3"/>
      <c r="BZV57" s="3"/>
      <c r="BZW57" s="3"/>
      <c r="BZX57" s="3"/>
      <c r="BZY57" s="3"/>
      <c r="BZZ57" s="3"/>
      <c r="CAA57" s="3"/>
      <c r="CAB57" s="3"/>
      <c r="CAC57" s="3"/>
      <c r="CAD57" s="3"/>
      <c r="CAE57" s="3"/>
      <c r="CAF57" s="3"/>
      <c r="CAG57" s="3"/>
      <c r="CAH57" s="3"/>
      <c r="CAI57" s="3"/>
      <c r="CAJ57" s="3"/>
      <c r="CAK57" s="3"/>
      <c r="CAL57" s="3"/>
      <c r="CAM57" s="3"/>
      <c r="CAN57" s="3"/>
      <c r="CAO57" s="3"/>
      <c r="CAP57" s="3"/>
      <c r="CAQ57" s="3"/>
      <c r="CAR57" s="3"/>
      <c r="CAS57" s="3"/>
      <c r="CAT57" s="3"/>
      <c r="CAU57" s="3"/>
      <c r="CAV57" s="3"/>
      <c r="CAW57" s="3"/>
      <c r="CAX57" s="3"/>
      <c r="CAY57" s="3"/>
      <c r="CAZ57" s="3"/>
      <c r="CBA57" s="3"/>
      <c r="CBB57" s="3"/>
      <c r="CBC57" s="3"/>
      <c r="CBD57" s="3"/>
      <c r="CBE57" s="3"/>
      <c r="CBF57" s="3"/>
      <c r="CBG57" s="3"/>
      <c r="CBH57" s="3"/>
      <c r="CBI57" s="3"/>
      <c r="CBJ57" s="3"/>
      <c r="CBK57" s="3"/>
      <c r="CBL57" s="3"/>
      <c r="CBM57" s="3"/>
      <c r="CBN57" s="3"/>
      <c r="CBO57" s="3"/>
      <c r="CBP57" s="3"/>
      <c r="CBQ57" s="3"/>
      <c r="CBR57" s="3"/>
      <c r="CBS57" s="3"/>
      <c r="CBT57" s="3"/>
      <c r="CBU57" s="3"/>
      <c r="CBV57" s="3"/>
      <c r="CBW57" s="3"/>
      <c r="CBX57" s="3"/>
      <c r="CBY57" s="3"/>
      <c r="CBZ57" s="3"/>
      <c r="CCA57" s="3"/>
      <c r="CCB57" s="3"/>
      <c r="CCC57" s="3"/>
      <c r="CCD57" s="3"/>
      <c r="CCE57" s="3"/>
      <c r="CCF57" s="3"/>
      <c r="CCG57" s="3"/>
      <c r="CCH57" s="3"/>
      <c r="CCI57" s="3"/>
      <c r="CCJ57" s="3"/>
      <c r="CCK57" s="3"/>
      <c r="CCL57" s="3"/>
      <c r="CCM57" s="3"/>
      <c r="CCN57" s="3"/>
      <c r="CCO57" s="3"/>
      <c r="CCP57" s="3"/>
      <c r="CCQ57" s="3"/>
      <c r="CCR57" s="3"/>
      <c r="CCS57" s="3"/>
      <c r="CCT57" s="3"/>
      <c r="CCU57" s="3"/>
      <c r="CCV57" s="3"/>
      <c r="CCW57" s="3"/>
      <c r="CCX57" s="3"/>
      <c r="CCY57" s="3"/>
      <c r="CCZ57" s="3"/>
      <c r="CDA57" s="3"/>
      <c r="CDB57" s="3"/>
      <c r="CDC57" s="3"/>
      <c r="CDD57" s="3"/>
      <c r="CDE57" s="3"/>
      <c r="CDF57" s="3"/>
      <c r="CDG57" s="3"/>
      <c r="CDH57" s="3"/>
      <c r="CDI57" s="3"/>
      <c r="CDJ57" s="3"/>
      <c r="CDK57" s="3"/>
      <c r="CDL57" s="3"/>
      <c r="CDM57" s="3"/>
      <c r="CDN57" s="3"/>
      <c r="CDO57" s="3"/>
      <c r="CDP57" s="3"/>
      <c r="CDQ57" s="3"/>
      <c r="CDR57" s="3"/>
      <c r="CDS57" s="3"/>
      <c r="CDT57" s="3"/>
      <c r="CDU57" s="3"/>
      <c r="CDV57" s="3"/>
      <c r="CDW57" s="3"/>
      <c r="CDX57" s="3"/>
      <c r="CDY57" s="3"/>
      <c r="CDZ57" s="3"/>
      <c r="CEA57" s="3"/>
      <c r="CEB57" s="3"/>
      <c r="CEC57" s="3"/>
      <c r="CED57" s="3"/>
      <c r="CEE57" s="3"/>
      <c r="CEF57" s="3"/>
      <c r="CEG57" s="3"/>
      <c r="CEH57" s="3"/>
      <c r="CEI57" s="3"/>
      <c r="CEJ57" s="3"/>
      <c r="CEK57" s="3"/>
      <c r="CEL57" s="3"/>
      <c r="CEM57" s="3"/>
      <c r="CEN57" s="3"/>
      <c r="CEO57" s="3"/>
      <c r="CEP57" s="3"/>
      <c r="CEQ57" s="3"/>
      <c r="CER57" s="3"/>
      <c r="CES57" s="3"/>
      <c r="CET57" s="3"/>
      <c r="CEU57" s="3"/>
      <c r="CEV57" s="3"/>
      <c r="CEW57" s="3"/>
      <c r="CEX57" s="3"/>
      <c r="CEY57" s="3"/>
      <c r="CEZ57" s="3"/>
      <c r="CFA57" s="3"/>
      <c r="CFB57" s="3"/>
      <c r="CFC57" s="3"/>
      <c r="CFD57" s="3"/>
      <c r="CFE57" s="3"/>
      <c r="CFF57" s="3"/>
      <c r="CFG57" s="3"/>
      <c r="CFH57" s="3"/>
      <c r="CFI57" s="3"/>
      <c r="CFJ57" s="3"/>
      <c r="CFK57" s="3"/>
      <c r="CFL57" s="3"/>
      <c r="CFM57" s="3"/>
      <c r="CFN57" s="3"/>
      <c r="CFO57" s="3"/>
      <c r="CFP57" s="3"/>
      <c r="CFQ57" s="3"/>
      <c r="CFR57" s="3"/>
      <c r="CFS57" s="3"/>
      <c r="CFT57" s="3"/>
      <c r="CFU57" s="3"/>
      <c r="CFV57" s="3"/>
      <c r="CFW57" s="3"/>
      <c r="CFX57" s="3"/>
      <c r="CFY57" s="3"/>
      <c r="CFZ57" s="3"/>
      <c r="CGA57" s="3"/>
      <c r="CGB57" s="3"/>
      <c r="CGC57" s="3"/>
      <c r="CGD57" s="3"/>
      <c r="CGE57" s="3"/>
      <c r="CGF57" s="3"/>
      <c r="CGG57" s="3"/>
      <c r="CGH57" s="3"/>
      <c r="CGI57" s="3"/>
      <c r="CGJ57" s="3"/>
      <c r="CGK57" s="3"/>
      <c r="CGL57" s="3"/>
      <c r="CGM57" s="3"/>
      <c r="CGN57" s="3"/>
      <c r="CGO57" s="3"/>
      <c r="CGP57" s="3"/>
      <c r="CGQ57" s="3"/>
      <c r="CGR57" s="3"/>
      <c r="CGS57" s="3"/>
      <c r="CGT57" s="3"/>
      <c r="CGU57" s="3"/>
      <c r="CGV57" s="3"/>
      <c r="CGW57" s="3"/>
      <c r="CGX57" s="3"/>
      <c r="CGY57" s="3"/>
      <c r="CGZ57" s="3"/>
      <c r="CHA57" s="3"/>
      <c r="CHB57" s="3"/>
      <c r="CHC57" s="3"/>
      <c r="CHD57" s="3"/>
      <c r="CHE57" s="3"/>
      <c r="CHF57" s="3"/>
      <c r="CHG57" s="3"/>
      <c r="CHH57" s="3"/>
      <c r="CHI57" s="3"/>
      <c r="CHJ57" s="3"/>
      <c r="CHK57" s="3"/>
      <c r="CHL57" s="3"/>
      <c r="CHM57" s="3"/>
      <c r="CHN57" s="3"/>
      <c r="CHO57" s="3"/>
      <c r="CHP57" s="3"/>
      <c r="CHQ57" s="3"/>
      <c r="CHR57" s="3"/>
      <c r="CHS57" s="3"/>
      <c r="CHT57" s="3"/>
      <c r="CHU57" s="3"/>
      <c r="CHV57" s="3"/>
      <c r="CHW57" s="3"/>
      <c r="CHX57" s="3"/>
      <c r="CHY57" s="3"/>
      <c r="CHZ57" s="3"/>
      <c r="CIA57" s="3"/>
      <c r="CIB57" s="3"/>
      <c r="CIC57" s="3"/>
      <c r="CID57" s="3"/>
      <c r="CIE57" s="3"/>
      <c r="CIF57" s="3"/>
      <c r="CIG57" s="3"/>
      <c r="CIH57" s="3"/>
      <c r="CII57" s="3"/>
      <c r="CIJ57" s="3"/>
      <c r="CIK57" s="3"/>
      <c r="CIL57" s="3"/>
      <c r="CIM57" s="3"/>
      <c r="CIN57" s="3"/>
      <c r="CIO57" s="3"/>
      <c r="CIP57" s="3"/>
      <c r="CIQ57" s="3"/>
      <c r="CIR57" s="3"/>
      <c r="CIS57" s="3"/>
      <c r="CIT57" s="3"/>
      <c r="CIU57" s="3"/>
      <c r="CIV57" s="3"/>
      <c r="CIW57" s="3"/>
      <c r="CIX57" s="3"/>
      <c r="CIY57" s="3"/>
      <c r="CIZ57" s="3"/>
      <c r="CJA57" s="3"/>
      <c r="CJB57" s="3"/>
      <c r="CJC57" s="3"/>
      <c r="CJD57" s="3"/>
      <c r="CJE57" s="3"/>
      <c r="CJF57" s="3"/>
      <c r="CJG57" s="3"/>
      <c r="CJH57" s="3"/>
      <c r="CJI57" s="3"/>
      <c r="CJJ57" s="3"/>
      <c r="CJK57" s="3"/>
      <c r="CJL57" s="3"/>
      <c r="CJM57" s="3"/>
      <c r="CJN57" s="3"/>
      <c r="CJO57" s="3"/>
      <c r="CJP57" s="3"/>
      <c r="CJQ57" s="3"/>
      <c r="CJR57" s="3"/>
      <c r="CJS57" s="3"/>
      <c r="CJT57" s="3"/>
      <c r="CJU57" s="3"/>
      <c r="CJV57" s="3"/>
      <c r="CJW57" s="3"/>
      <c r="CJX57" s="3"/>
      <c r="CJY57" s="3"/>
      <c r="CJZ57" s="3"/>
      <c r="CKA57" s="3"/>
      <c r="CKB57" s="3"/>
      <c r="CKC57" s="3"/>
      <c r="CKD57" s="3"/>
      <c r="CKE57" s="3"/>
      <c r="CKF57" s="3"/>
      <c r="CKG57" s="3"/>
      <c r="CKH57" s="3"/>
      <c r="CKI57" s="3"/>
      <c r="CKJ57" s="3"/>
      <c r="CKK57" s="3"/>
      <c r="CKL57" s="3"/>
      <c r="CKM57" s="3"/>
      <c r="CKN57" s="3"/>
      <c r="CKO57" s="3"/>
      <c r="CKP57" s="3"/>
      <c r="CKQ57" s="3"/>
      <c r="CKR57" s="3"/>
      <c r="CKS57" s="3"/>
      <c r="CKT57" s="3"/>
      <c r="CKU57" s="3"/>
      <c r="CKV57" s="3"/>
      <c r="CKW57" s="3"/>
      <c r="CKX57" s="3"/>
      <c r="CKY57" s="3"/>
      <c r="CKZ57" s="3"/>
      <c r="CLA57" s="3"/>
      <c r="CLB57" s="3"/>
      <c r="CLC57" s="3"/>
      <c r="CLD57" s="3"/>
      <c r="CLE57" s="3"/>
      <c r="CLF57" s="3"/>
      <c r="CLG57" s="3"/>
      <c r="CLH57" s="3"/>
      <c r="CLI57" s="3"/>
      <c r="CLJ57" s="3"/>
      <c r="CLK57" s="3"/>
      <c r="CLL57" s="3"/>
      <c r="CLM57" s="3"/>
      <c r="CLN57" s="3"/>
      <c r="CLO57" s="3"/>
      <c r="CLP57" s="3"/>
      <c r="CLQ57" s="3"/>
      <c r="CLR57" s="3"/>
      <c r="CLS57" s="3"/>
      <c r="CLT57" s="3"/>
      <c r="CLU57" s="3"/>
      <c r="CLV57" s="3"/>
      <c r="CLW57" s="3"/>
      <c r="CLX57" s="3"/>
      <c r="CLY57" s="3"/>
      <c r="CLZ57" s="3"/>
      <c r="CMA57" s="3"/>
      <c r="CMB57" s="3"/>
      <c r="CMC57" s="3"/>
      <c r="CMD57" s="3"/>
      <c r="CME57" s="3"/>
      <c r="CMF57" s="3"/>
      <c r="CMG57" s="3"/>
      <c r="CMH57" s="3"/>
      <c r="CMI57" s="3"/>
      <c r="CMJ57" s="3"/>
      <c r="CMK57" s="3"/>
      <c r="CML57" s="3"/>
      <c r="CMM57" s="3"/>
      <c r="CMN57" s="3"/>
      <c r="CMO57" s="3"/>
      <c r="CMP57" s="3"/>
      <c r="CMQ57" s="3"/>
      <c r="CMR57" s="3"/>
      <c r="CMS57" s="3"/>
      <c r="CMT57" s="3"/>
      <c r="CMU57" s="3"/>
      <c r="CMV57" s="3"/>
      <c r="CMW57" s="3"/>
      <c r="CMX57" s="3"/>
      <c r="CMY57" s="3"/>
      <c r="CMZ57" s="3"/>
      <c r="CNA57" s="3"/>
      <c r="CNB57" s="3"/>
      <c r="CNC57" s="3"/>
      <c r="CND57" s="3"/>
      <c r="CNE57" s="3"/>
      <c r="CNF57" s="3"/>
      <c r="CNG57" s="3"/>
      <c r="CNH57" s="3"/>
      <c r="CNI57" s="3"/>
      <c r="CNJ57" s="3"/>
      <c r="CNK57" s="3"/>
      <c r="CNL57" s="3"/>
      <c r="CNM57" s="3"/>
      <c r="CNN57" s="3"/>
      <c r="CNO57" s="3"/>
      <c r="CNP57" s="3"/>
      <c r="CNQ57" s="3"/>
      <c r="CNR57" s="3"/>
      <c r="CNS57" s="3"/>
      <c r="CNT57" s="3"/>
      <c r="CNU57" s="3"/>
      <c r="CNV57" s="3"/>
      <c r="CNW57" s="3"/>
      <c r="CNX57" s="3"/>
      <c r="CNY57" s="3"/>
      <c r="CNZ57" s="3"/>
      <c r="COA57" s="3"/>
      <c r="COB57" s="3"/>
      <c r="COC57" s="3"/>
      <c r="COD57" s="3"/>
      <c r="COE57" s="3"/>
      <c r="COF57" s="3"/>
      <c r="COG57" s="3"/>
      <c r="COH57" s="3"/>
      <c r="COI57" s="3"/>
      <c r="COJ57" s="3"/>
      <c r="COK57" s="3"/>
      <c r="COL57" s="3"/>
      <c r="COM57" s="3"/>
      <c r="CON57" s="3"/>
      <c r="COO57" s="3"/>
      <c r="COP57" s="3"/>
      <c r="COQ57" s="3"/>
      <c r="COR57" s="3"/>
      <c r="COS57" s="3"/>
      <c r="COT57" s="3"/>
      <c r="COU57" s="3"/>
      <c r="COV57" s="3"/>
      <c r="COW57" s="3"/>
      <c r="COX57" s="3"/>
      <c r="COY57" s="3"/>
      <c r="COZ57" s="3"/>
      <c r="CPA57" s="3"/>
      <c r="CPB57" s="3"/>
      <c r="CPC57" s="3"/>
      <c r="CPD57" s="3"/>
      <c r="CPE57" s="3"/>
      <c r="CPF57" s="3"/>
      <c r="CPG57" s="3"/>
      <c r="CPH57" s="3"/>
      <c r="CPI57" s="3"/>
      <c r="CPJ57" s="3"/>
      <c r="CPK57" s="3"/>
      <c r="CPL57" s="3"/>
      <c r="CPM57" s="3"/>
      <c r="CPN57" s="3"/>
      <c r="CPO57" s="3"/>
      <c r="CPP57" s="3"/>
      <c r="CPQ57" s="3"/>
      <c r="CPR57" s="3"/>
      <c r="CPS57" s="3"/>
      <c r="CPT57" s="3"/>
      <c r="CPU57" s="3"/>
      <c r="CPV57" s="3"/>
      <c r="CPW57" s="3"/>
      <c r="CPX57" s="3"/>
      <c r="CPY57" s="3"/>
      <c r="CPZ57" s="3"/>
      <c r="CQA57" s="3"/>
      <c r="CQB57" s="3"/>
      <c r="CQC57" s="3"/>
      <c r="CQD57" s="3"/>
      <c r="CQE57" s="3"/>
      <c r="CQF57" s="3"/>
      <c r="CQG57" s="3"/>
      <c r="CQH57" s="3"/>
      <c r="CQI57" s="3"/>
      <c r="CQJ57" s="3"/>
      <c r="CQK57" s="3"/>
      <c r="CQL57" s="3"/>
      <c r="CQM57" s="3"/>
      <c r="CQN57" s="3"/>
      <c r="CQO57" s="3"/>
      <c r="CQP57" s="3"/>
      <c r="CQQ57" s="3"/>
      <c r="CQR57" s="3"/>
      <c r="CQS57" s="3"/>
      <c r="CQT57" s="3"/>
      <c r="CQU57" s="3"/>
      <c r="CQV57" s="3"/>
      <c r="CQW57" s="3"/>
      <c r="CQX57" s="3"/>
      <c r="CQY57" s="3"/>
      <c r="CQZ57" s="3"/>
      <c r="CRA57" s="3"/>
      <c r="CRB57" s="3"/>
      <c r="CRC57" s="3"/>
      <c r="CRD57" s="3"/>
      <c r="CRE57" s="3"/>
      <c r="CRF57" s="3"/>
      <c r="CRG57" s="3"/>
      <c r="CRH57" s="3"/>
      <c r="CRI57" s="3"/>
      <c r="CRJ57" s="3"/>
      <c r="CRK57" s="3"/>
      <c r="CRL57" s="3"/>
      <c r="CRM57" s="3"/>
      <c r="CRN57" s="3"/>
      <c r="CRO57" s="3"/>
      <c r="CRP57" s="3"/>
      <c r="CRQ57" s="3"/>
      <c r="CRR57" s="3"/>
      <c r="CRS57" s="3"/>
      <c r="CRT57" s="3"/>
      <c r="CRU57" s="3"/>
      <c r="CRV57" s="3"/>
      <c r="CRW57" s="3"/>
      <c r="CRX57" s="3"/>
      <c r="CRY57" s="3"/>
      <c r="CRZ57" s="3"/>
      <c r="CSA57" s="3"/>
      <c r="CSB57" s="3"/>
      <c r="CSC57" s="3"/>
      <c r="CSD57" s="3"/>
      <c r="CSE57" s="3"/>
      <c r="CSF57" s="3"/>
      <c r="CSG57" s="3"/>
      <c r="CSH57" s="3"/>
      <c r="CSI57" s="3"/>
      <c r="CSJ57" s="3"/>
      <c r="CSK57" s="3"/>
      <c r="CSL57" s="3"/>
      <c r="CSM57" s="3"/>
      <c r="CSN57" s="3"/>
      <c r="CSO57" s="3"/>
      <c r="CSP57" s="3"/>
      <c r="CSQ57" s="3"/>
      <c r="CSR57" s="3"/>
      <c r="CSS57" s="3"/>
      <c r="CST57" s="3"/>
      <c r="CSU57" s="3"/>
      <c r="CSV57" s="3"/>
      <c r="CSW57" s="3"/>
      <c r="CSX57" s="3"/>
      <c r="CSY57" s="3"/>
      <c r="CSZ57" s="3"/>
      <c r="CTA57" s="3"/>
      <c r="CTB57" s="3"/>
      <c r="CTC57" s="3"/>
      <c r="CTD57" s="3"/>
      <c r="CTE57" s="3"/>
      <c r="CTF57" s="3"/>
      <c r="CTG57" s="3"/>
      <c r="CTH57" s="3"/>
      <c r="CTI57" s="3"/>
      <c r="CTJ57" s="3"/>
      <c r="CTK57" s="3"/>
      <c r="CTL57" s="3"/>
      <c r="CTM57" s="3"/>
      <c r="CTN57" s="3"/>
      <c r="CTO57" s="3"/>
      <c r="CTP57" s="3"/>
      <c r="CTQ57" s="3"/>
      <c r="CTR57" s="3"/>
      <c r="CTS57" s="3"/>
      <c r="CTT57" s="3"/>
      <c r="CTU57" s="3"/>
      <c r="CTV57" s="3"/>
      <c r="CTW57" s="3"/>
      <c r="CTX57" s="3"/>
      <c r="CTY57" s="3"/>
      <c r="CTZ57" s="3"/>
      <c r="CUA57" s="3"/>
      <c r="CUB57" s="3"/>
      <c r="CUC57" s="3"/>
      <c r="CUD57" s="3"/>
      <c r="CUE57" s="3"/>
      <c r="CUF57" s="3"/>
      <c r="CUG57" s="3"/>
      <c r="CUH57" s="3"/>
      <c r="CUI57" s="3"/>
      <c r="CUJ57" s="3"/>
      <c r="CUK57" s="3"/>
      <c r="CUL57" s="3"/>
      <c r="CUM57" s="3"/>
      <c r="CUN57" s="3"/>
      <c r="CUO57" s="3"/>
      <c r="CUP57" s="3"/>
      <c r="CUQ57" s="3"/>
      <c r="CUR57" s="3"/>
      <c r="CUS57" s="3"/>
      <c r="CUT57" s="3"/>
      <c r="CUU57" s="3"/>
      <c r="CUV57" s="3"/>
      <c r="CUW57" s="3"/>
      <c r="CUX57" s="3"/>
      <c r="CUY57" s="3"/>
      <c r="CUZ57" s="3"/>
      <c r="CVA57" s="3"/>
      <c r="CVB57" s="3"/>
      <c r="CVC57" s="3"/>
      <c r="CVD57" s="3"/>
      <c r="CVE57" s="3"/>
      <c r="CVF57" s="3"/>
      <c r="CVG57" s="3"/>
      <c r="CVH57" s="3"/>
      <c r="CVI57" s="3"/>
      <c r="CVJ57" s="3"/>
      <c r="CVK57" s="3"/>
      <c r="CVL57" s="3"/>
      <c r="CVM57" s="3"/>
      <c r="CVN57" s="3"/>
      <c r="CVO57" s="3"/>
      <c r="CVP57" s="3"/>
      <c r="CVQ57" s="3"/>
      <c r="CVR57" s="3"/>
      <c r="CVS57" s="3"/>
      <c r="CVT57" s="3"/>
      <c r="CVU57" s="3"/>
      <c r="CVV57" s="3"/>
      <c r="CVW57" s="3"/>
      <c r="CVX57" s="3"/>
      <c r="CVY57" s="3"/>
      <c r="CVZ57" s="3"/>
      <c r="CWA57" s="3"/>
      <c r="CWB57" s="3"/>
      <c r="CWC57" s="3"/>
      <c r="CWD57" s="3"/>
      <c r="CWE57" s="3"/>
      <c r="CWF57" s="3"/>
      <c r="CWG57" s="3"/>
      <c r="CWH57" s="3"/>
      <c r="CWI57" s="3"/>
      <c r="CWJ57" s="3"/>
      <c r="CWK57" s="3"/>
      <c r="CWL57" s="3"/>
      <c r="CWM57" s="3"/>
      <c r="CWN57" s="3"/>
      <c r="CWO57" s="3"/>
      <c r="CWP57" s="3"/>
      <c r="CWQ57" s="3"/>
      <c r="CWR57" s="3"/>
      <c r="CWS57" s="3"/>
      <c r="CWT57" s="3"/>
      <c r="CWU57" s="3"/>
      <c r="CWV57" s="3"/>
      <c r="CWW57" s="3"/>
      <c r="CWX57" s="3"/>
      <c r="CWY57" s="3"/>
      <c r="CWZ57" s="3"/>
      <c r="CXA57" s="3"/>
      <c r="CXB57" s="3"/>
      <c r="CXC57" s="3"/>
      <c r="CXD57" s="3"/>
      <c r="CXE57" s="3"/>
      <c r="CXF57" s="3"/>
      <c r="CXG57" s="3"/>
      <c r="CXH57" s="3"/>
      <c r="CXI57" s="3"/>
      <c r="CXJ57" s="3"/>
      <c r="CXK57" s="3"/>
      <c r="CXL57" s="3"/>
      <c r="CXM57" s="3"/>
      <c r="CXN57" s="3"/>
      <c r="CXO57" s="3"/>
      <c r="CXP57" s="3"/>
      <c r="CXQ57" s="3"/>
      <c r="CXR57" s="3"/>
      <c r="CXS57" s="3"/>
      <c r="CXT57" s="3"/>
      <c r="CXU57" s="3"/>
      <c r="CXV57" s="3"/>
      <c r="CXW57" s="3"/>
      <c r="CXX57" s="3"/>
      <c r="CXY57" s="3"/>
      <c r="CXZ57" s="3"/>
      <c r="CYA57" s="3"/>
      <c r="CYB57" s="3"/>
      <c r="CYC57" s="3"/>
      <c r="CYD57" s="3"/>
      <c r="CYE57" s="3"/>
      <c r="CYF57" s="3"/>
      <c r="CYG57" s="3"/>
      <c r="CYH57" s="3"/>
      <c r="CYI57" s="3"/>
      <c r="CYJ57" s="3"/>
      <c r="CYK57" s="3"/>
      <c r="CYL57" s="3"/>
      <c r="CYM57" s="3"/>
      <c r="CYN57" s="3"/>
      <c r="CYO57" s="3"/>
      <c r="CYP57" s="3"/>
      <c r="CYQ57" s="3"/>
      <c r="CYR57" s="3"/>
      <c r="CYS57" s="3"/>
      <c r="CYT57" s="3"/>
      <c r="CYU57" s="3"/>
      <c r="CYV57" s="3"/>
      <c r="CYW57" s="3"/>
      <c r="CYX57" s="3"/>
      <c r="CYY57" s="3"/>
      <c r="CYZ57" s="3"/>
      <c r="CZA57" s="3"/>
      <c r="CZB57" s="3"/>
      <c r="CZC57" s="3"/>
      <c r="CZD57" s="3"/>
      <c r="CZE57" s="3"/>
      <c r="CZF57" s="3"/>
      <c r="CZG57" s="3"/>
      <c r="CZH57" s="3"/>
      <c r="CZI57" s="3"/>
      <c r="CZJ57" s="3"/>
      <c r="CZK57" s="3"/>
      <c r="CZL57" s="3"/>
      <c r="CZM57" s="3"/>
      <c r="CZN57" s="3"/>
      <c r="CZO57" s="3"/>
      <c r="CZP57" s="3"/>
      <c r="CZQ57" s="3"/>
      <c r="CZR57" s="3"/>
      <c r="CZS57" s="3"/>
      <c r="CZT57" s="3"/>
      <c r="CZU57" s="3"/>
      <c r="CZV57" s="3"/>
      <c r="CZW57" s="3"/>
      <c r="CZX57" s="3"/>
      <c r="CZY57" s="3"/>
      <c r="CZZ57" s="3"/>
      <c r="DAA57" s="3"/>
      <c r="DAB57" s="3"/>
      <c r="DAC57" s="3"/>
      <c r="DAD57" s="3"/>
      <c r="DAE57" s="3"/>
      <c r="DAF57" s="3"/>
      <c r="DAG57" s="3"/>
      <c r="DAH57" s="3"/>
      <c r="DAI57" s="3"/>
      <c r="DAJ57" s="3"/>
      <c r="DAK57" s="3"/>
      <c r="DAL57" s="3"/>
      <c r="DAM57" s="3"/>
      <c r="DAN57" s="3"/>
      <c r="DAO57" s="3"/>
      <c r="DAP57" s="3"/>
      <c r="DAQ57" s="3"/>
      <c r="DAR57" s="3"/>
      <c r="DAS57" s="3"/>
      <c r="DAT57" s="3"/>
      <c r="DAU57" s="3"/>
      <c r="DAV57" s="3"/>
      <c r="DAW57" s="3"/>
      <c r="DAX57" s="3"/>
      <c r="DAY57" s="3"/>
      <c r="DAZ57" s="3"/>
      <c r="DBA57" s="3"/>
      <c r="DBB57" s="3"/>
      <c r="DBC57" s="3"/>
      <c r="DBD57" s="3"/>
      <c r="DBE57" s="3"/>
      <c r="DBF57" s="3"/>
      <c r="DBG57" s="3"/>
      <c r="DBH57" s="3"/>
      <c r="DBI57" s="3"/>
      <c r="DBJ57" s="3"/>
      <c r="DBK57" s="3"/>
      <c r="DBL57" s="3"/>
      <c r="DBM57" s="3"/>
      <c r="DBN57" s="3"/>
      <c r="DBO57" s="3"/>
      <c r="DBP57" s="3"/>
      <c r="DBQ57" s="3"/>
      <c r="DBR57" s="3"/>
      <c r="DBS57" s="3"/>
      <c r="DBT57" s="3"/>
      <c r="DBU57" s="3"/>
    </row>
    <row r="58" spans="1:2777" s="128" customFormat="1" ht="12.75">
      <c r="A58" s="147">
        <v>4226</v>
      </c>
      <c r="B58" s="148" t="s">
        <v>174</v>
      </c>
      <c r="C58" s="136">
        <f t="shared" si="6"/>
        <v>0</v>
      </c>
      <c r="D58" s="136"/>
      <c r="E58" s="136"/>
      <c r="F58" s="136"/>
      <c r="G58" s="136"/>
      <c r="H58" s="137"/>
      <c r="I58" s="136"/>
      <c r="J58" s="136"/>
      <c r="K58" s="136"/>
      <c r="L58" s="136">
        <f t="shared" si="15"/>
        <v>0</v>
      </c>
      <c r="M58" s="136"/>
      <c r="N58" s="136"/>
      <c r="O58" s="136"/>
      <c r="P58" s="136"/>
      <c r="Q58" s="137"/>
      <c r="R58" s="136"/>
      <c r="S58" s="136"/>
      <c r="T58" s="136"/>
      <c r="U58" s="136">
        <f t="shared" si="17"/>
        <v>0</v>
      </c>
      <c r="V58" s="136"/>
      <c r="W58" s="136"/>
      <c r="X58" s="136"/>
      <c r="Y58" s="136"/>
      <c r="Z58" s="137"/>
      <c r="AA58" s="136"/>
      <c r="AB58" s="136"/>
      <c r="AC58" s="136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  <c r="AML58" s="3"/>
      <c r="AMM58" s="3"/>
      <c r="AMN58" s="3"/>
      <c r="AMO58" s="3"/>
      <c r="AMP58" s="3"/>
      <c r="AMQ58" s="3"/>
      <c r="AMR58" s="3"/>
      <c r="AMS58" s="3"/>
      <c r="AMT58" s="3"/>
      <c r="AMU58" s="3"/>
      <c r="AMV58" s="3"/>
      <c r="AMW58" s="3"/>
      <c r="AMX58" s="3"/>
      <c r="AMY58" s="3"/>
      <c r="AMZ58" s="3"/>
      <c r="ANA58" s="3"/>
      <c r="ANB58" s="3"/>
      <c r="ANC58" s="3"/>
      <c r="AND58" s="3"/>
      <c r="ANE58" s="3"/>
      <c r="ANF58" s="3"/>
      <c r="ANG58" s="3"/>
      <c r="ANH58" s="3"/>
      <c r="ANI58" s="3"/>
      <c r="ANJ58" s="3"/>
      <c r="ANK58" s="3"/>
      <c r="ANL58" s="3"/>
      <c r="ANM58" s="3"/>
      <c r="ANN58" s="3"/>
      <c r="ANO58" s="3"/>
      <c r="ANP58" s="3"/>
      <c r="ANQ58" s="3"/>
      <c r="ANR58" s="3"/>
      <c r="ANS58" s="3"/>
      <c r="ANT58" s="3"/>
      <c r="ANU58" s="3"/>
      <c r="ANV58" s="3"/>
      <c r="ANW58" s="3"/>
      <c r="ANX58" s="3"/>
      <c r="ANY58" s="3"/>
      <c r="ANZ58" s="3"/>
      <c r="AOA58" s="3"/>
      <c r="AOB58" s="3"/>
      <c r="AOC58" s="3"/>
      <c r="AOD58" s="3"/>
      <c r="AOE58" s="3"/>
      <c r="AOF58" s="3"/>
      <c r="AOG58" s="3"/>
      <c r="AOH58" s="3"/>
      <c r="AOI58" s="3"/>
      <c r="AOJ58" s="3"/>
      <c r="AOK58" s="3"/>
      <c r="AOL58" s="3"/>
      <c r="AOM58" s="3"/>
      <c r="AON58" s="3"/>
      <c r="AOO58" s="3"/>
      <c r="AOP58" s="3"/>
      <c r="AOQ58" s="3"/>
      <c r="AOR58" s="3"/>
      <c r="AOS58" s="3"/>
      <c r="AOT58" s="3"/>
      <c r="AOU58" s="3"/>
      <c r="AOV58" s="3"/>
      <c r="AOW58" s="3"/>
      <c r="AOX58" s="3"/>
      <c r="AOY58" s="3"/>
      <c r="AOZ58" s="3"/>
      <c r="APA58" s="3"/>
      <c r="APB58" s="3"/>
      <c r="APC58" s="3"/>
      <c r="APD58" s="3"/>
      <c r="APE58" s="3"/>
      <c r="APF58" s="3"/>
      <c r="APG58" s="3"/>
      <c r="APH58" s="3"/>
      <c r="API58" s="3"/>
      <c r="APJ58" s="3"/>
      <c r="APK58" s="3"/>
      <c r="APL58" s="3"/>
      <c r="APM58" s="3"/>
      <c r="APN58" s="3"/>
      <c r="APO58" s="3"/>
      <c r="APP58" s="3"/>
      <c r="APQ58" s="3"/>
      <c r="APR58" s="3"/>
      <c r="APS58" s="3"/>
      <c r="APT58" s="3"/>
      <c r="APU58" s="3"/>
      <c r="APV58" s="3"/>
      <c r="APW58" s="3"/>
      <c r="APX58" s="3"/>
      <c r="APY58" s="3"/>
      <c r="APZ58" s="3"/>
      <c r="AQA58" s="3"/>
      <c r="AQB58" s="3"/>
      <c r="AQC58" s="3"/>
      <c r="AQD58" s="3"/>
      <c r="AQE58" s="3"/>
      <c r="AQF58" s="3"/>
      <c r="AQG58" s="3"/>
      <c r="AQH58" s="3"/>
      <c r="AQI58" s="3"/>
      <c r="AQJ58" s="3"/>
      <c r="AQK58" s="3"/>
      <c r="AQL58" s="3"/>
      <c r="AQM58" s="3"/>
      <c r="AQN58" s="3"/>
      <c r="AQO58" s="3"/>
      <c r="AQP58" s="3"/>
      <c r="AQQ58" s="3"/>
      <c r="AQR58" s="3"/>
      <c r="AQS58" s="3"/>
      <c r="AQT58" s="3"/>
      <c r="AQU58" s="3"/>
      <c r="AQV58" s="3"/>
      <c r="AQW58" s="3"/>
      <c r="AQX58" s="3"/>
      <c r="AQY58" s="3"/>
      <c r="AQZ58" s="3"/>
      <c r="ARA58" s="3"/>
      <c r="ARB58" s="3"/>
      <c r="ARC58" s="3"/>
      <c r="ARD58" s="3"/>
      <c r="ARE58" s="3"/>
      <c r="ARF58" s="3"/>
      <c r="ARG58" s="3"/>
      <c r="ARH58" s="3"/>
      <c r="ARI58" s="3"/>
      <c r="ARJ58" s="3"/>
      <c r="ARK58" s="3"/>
      <c r="ARL58" s="3"/>
      <c r="ARM58" s="3"/>
      <c r="ARN58" s="3"/>
      <c r="ARO58" s="3"/>
      <c r="ARP58" s="3"/>
      <c r="ARQ58" s="3"/>
      <c r="ARR58" s="3"/>
      <c r="ARS58" s="3"/>
      <c r="ART58" s="3"/>
      <c r="ARU58" s="3"/>
      <c r="ARV58" s="3"/>
      <c r="ARW58" s="3"/>
      <c r="ARX58" s="3"/>
      <c r="ARY58" s="3"/>
      <c r="ARZ58" s="3"/>
      <c r="ASA58" s="3"/>
      <c r="ASB58" s="3"/>
      <c r="ASC58" s="3"/>
      <c r="ASD58" s="3"/>
      <c r="ASE58" s="3"/>
      <c r="ASF58" s="3"/>
      <c r="ASG58" s="3"/>
      <c r="ASH58" s="3"/>
      <c r="ASI58" s="3"/>
      <c r="ASJ58" s="3"/>
      <c r="ASK58" s="3"/>
      <c r="ASL58" s="3"/>
      <c r="ASM58" s="3"/>
      <c r="ASN58" s="3"/>
      <c r="ASO58" s="3"/>
      <c r="ASP58" s="3"/>
      <c r="ASQ58" s="3"/>
      <c r="ASR58" s="3"/>
      <c r="ASS58" s="3"/>
      <c r="AST58" s="3"/>
      <c r="ASU58" s="3"/>
      <c r="ASV58" s="3"/>
      <c r="ASW58" s="3"/>
      <c r="ASX58" s="3"/>
      <c r="ASY58" s="3"/>
      <c r="ASZ58" s="3"/>
      <c r="ATA58" s="3"/>
      <c r="ATB58" s="3"/>
      <c r="ATC58" s="3"/>
      <c r="ATD58" s="3"/>
      <c r="ATE58" s="3"/>
      <c r="ATF58" s="3"/>
      <c r="ATG58" s="3"/>
      <c r="ATH58" s="3"/>
      <c r="ATI58" s="3"/>
      <c r="ATJ58" s="3"/>
      <c r="ATK58" s="3"/>
      <c r="ATL58" s="3"/>
      <c r="ATM58" s="3"/>
      <c r="ATN58" s="3"/>
      <c r="ATO58" s="3"/>
      <c r="ATP58" s="3"/>
      <c r="ATQ58" s="3"/>
      <c r="ATR58" s="3"/>
      <c r="ATS58" s="3"/>
      <c r="ATT58" s="3"/>
      <c r="ATU58" s="3"/>
      <c r="ATV58" s="3"/>
      <c r="ATW58" s="3"/>
      <c r="ATX58" s="3"/>
      <c r="ATY58" s="3"/>
      <c r="ATZ58" s="3"/>
      <c r="AUA58" s="3"/>
      <c r="AUB58" s="3"/>
      <c r="AUC58" s="3"/>
      <c r="AUD58" s="3"/>
      <c r="AUE58" s="3"/>
      <c r="AUF58" s="3"/>
      <c r="AUG58" s="3"/>
      <c r="AUH58" s="3"/>
      <c r="AUI58" s="3"/>
      <c r="AUJ58" s="3"/>
      <c r="AUK58" s="3"/>
      <c r="AUL58" s="3"/>
      <c r="AUM58" s="3"/>
      <c r="AUN58" s="3"/>
      <c r="AUO58" s="3"/>
      <c r="AUP58" s="3"/>
      <c r="AUQ58" s="3"/>
      <c r="AUR58" s="3"/>
      <c r="AUS58" s="3"/>
      <c r="AUT58" s="3"/>
      <c r="AUU58" s="3"/>
      <c r="AUV58" s="3"/>
      <c r="AUW58" s="3"/>
      <c r="AUX58" s="3"/>
      <c r="AUY58" s="3"/>
      <c r="AUZ58" s="3"/>
      <c r="AVA58" s="3"/>
      <c r="AVB58" s="3"/>
      <c r="AVC58" s="3"/>
      <c r="AVD58" s="3"/>
      <c r="AVE58" s="3"/>
      <c r="AVF58" s="3"/>
      <c r="AVG58" s="3"/>
      <c r="AVH58" s="3"/>
      <c r="AVI58" s="3"/>
      <c r="AVJ58" s="3"/>
      <c r="AVK58" s="3"/>
      <c r="AVL58" s="3"/>
      <c r="AVM58" s="3"/>
      <c r="AVN58" s="3"/>
      <c r="AVO58" s="3"/>
      <c r="AVP58" s="3"/>
      <c r="AVQ58" s="3"/>
      <c r="AVR58" s="3"/>
      <c r="AVS58" s="3"/>
      <c r="AVT58" s="3"/>
      <c r="AVU58" s="3"/>
      <c r="AVV58" s="3"/>
      <c r="AVW58" s="3"/>
      <c r="AVX58" s="3"/>
      <c r="AVY58" s="3"/>
      <c r="AVZ58" s="3"/>
      <c r="AWA58" s="3"/>
      <c r="AWB58" s="3"/>
      <c r="AWC58" s="3"/>
      <c r="AWD58" s="3"/>
      <c r="AWE58" s="3"/>
      <c r="AWF58" s="3"/>
      <c r="AWG58" s="3"/>
      <c r="AWH58" s="3"/>
      <c r="AWI58" s="3"/>
      <c r="AWJ58" s="3"/>
      <c r="AWK58" s="3"/>
      <c r="AWL58" s="3"/>
      <c r="AWM58" s="3"/>
      <c r="AWN58" s="3"/>
      <c r="AWO58" s="3"/>
      <c r="AWP58" s="3"/>
      <c r="AWQ58" s="3"/>
      <c r="AWR58" s="3"/>
      <c r="AWS58" s="3"/>
      <c r="AWT58" s="3"/>
      <c r="AWU58" s="3"/>
      <c r="AWV58" s="3"/>
      <c r="AWW58" s="3"/>
      <c r="AWX58" s="3"/>
      <c r="AWY58" s="3"/>
      <c r="AWZ58" s="3"/>
      <c r="AXA58" s="3"/>
      <c r="AXB58" s="3"/>
      <c r="AXC58" s="3"/>
      <c r="AXD58" s="3"/>
      <c r="AXE58" s="3"/>
      <c r="AXF58" s="3"/>
      <c r="AXG58" s="3"/>
      <c r="AXH58" s="3"/>
      <c r="AXI58" s="3"/>
      <c r="AXJ58" s="3"/>
      <c r="AXK58" s="3"/>
      <c r="AXL58" s="3"/>
      <c r="AXM58" s="3"/>
      <c r="AXN58" s="3"/>
      <c r="AXO58" s="3"/>
      <c r="AXP58" s="3"/>
      <c r="AXQ58" s="3"/>
      <c r="AXR58" s="3"/>
      <c r="AXS58" s="3"/>
      <c r="AXT58" s="3"/>
      <c r="AXU58" s="3"/>
      <c r="AXV58" s="3"/>
      <c r="AXW58" s="3"/>
      <c r="AXX58" s="3"/>
      <c r="AXY58" s="3"/>
      <c r="AXZ58" s="3"/>
      <c r="AYA58" s="3"/>
      <c r="AYB58" s="3"/>
      <c r="AYC58" s="3"/>
      <c r="AYD58" s="3"/>
      <c r="AYE58" s="3"/>
      <c r="AYF58" s="3"/>
      <c r="AYG58" s="3"/>
      <c r="AYH58" s="3"/>
      <c r="AYI58" s="3"/>
      <c r="AYJ58" s="3"/>
      <c r="AYK58" s="3"/>
      <c r="AYL58" s="3"/>
      <c r="AYM58" s="3"/>
      <c r="AYN58" s="3"/>
      <c r="AYO58" s="3"/>
      <c r="AYP58" s="3"/>
      <c r="AYQ58" s="3"/>
      <c r="AYR58" s="3"/>
      <c r="AYS58" s="3"/>
      <c r="AYT58" s="3"/>
      <c r="AYU58" s="3"/>
      <c r="AYV58" s="3"/>
      <c r="AYW58" s="3"/>
      <c r="AYX58" s="3"/>
      <c r="AYY58" s="3"/>
      <c r="AYZ58" s="3"/>
      <c r="AZA58" s="3"/>
      <c r="AZB58" s="3"/>
      <c r="AZC58" s="3"/>
      <c r="AZD58" s="3"/>
      <c r="AZE58" s="3"/>
      <c r="AZF58" s="3"/>
      <c r="AZG58" s="3"/>
      <c r="AZH58" s="3"/>
      <c r="AZI58" s="3"/>
      <c r="AZJ58" s="3"/>
      <c r="AZK58" s="3"/>
      <c r="AZL58" s="3"/>
      <c r="AZM58" s="3"/>
      <c r="AZN58" s="3"/>
      <c r="AZO58" s="3"/>
      <c r="AZP58" s="3"/>
      <c r="AZQ58" s="3"/>
      <c r="AZR58" s="3"/>
      <c r="AZS58" s="3"/>
      <c r="AZT58" s="3"/>
      <c r="AZU58" s="3"/>
      <c r="AZV58" s="3"/>
      <c r="AZW58" s="3"/>
      <c r="AZX58" s="3"/>
      <c r="AZY58" s="3"/>
      <c r="AZZ58" s="3"/>
      <c r="BAA58" s="3"/>
      <c r="BAB58" s="3"/>
      <c r="BAC58" s="3"/>
      <c r="BAD58" s="3"/>
      <c r="BAE58" s="3"/>
      <c r="BAF58" s="3"/>
      <c r="BAG58" s="3"/>
      <c r="BAH58" s="3"/>
      <c r="BAI58" s="3"/>
      <c r="BAJ58" s="3"/>
      <c r="BAK58" s="3"/>
      <c r="BAL58" s="3"/>
      <c r="BAM58" s="3"/>
      <c r="BAN58" s="3"/>
      <c r="BAO58" s="3"/>
      <c r="BAP58" s="3"/>
      <c r="BAQ58" s="3"/>
      <c r="BAR58" s="3"/>
      <c r="BAS58" s="3"/>
      <c r="BAT58" s="3"/>
      <c r="BAU58" s="3"/>
      <c r="BAV58" s="3"/>
      <c r="BAW58" s="3"/>
      <c r="BAX58" s="3"/>
      <c r="BAY58" s="3"/>
      <c r="BAZ58" s="3"/>
      <c r="BBA58" s="3"/>
      <c r="BBB58" s="3"/>
      <c r="BBC58" s="3"/>
      <c r="BBD58" s="3"/>
      <c r="BBE58" s="3"/>
      <c r="BBF58" s="3"/>
      <c r="BBG58" s="3"/>
      <c r="BBH58" s="3"/>
      <c r="BBI58" s="3"/>
      <c r="BBJ58" s="3"/>
      <c r="BBK58" s="3"/>
      <c r="BBL58" s="3"/>
      <c r="BBM58" s="3"/>
      <c r="BBN58" s="3"/>
      <c r="BBO58" s="3"/>
      <c r="BBP58" s="3"/>
      <c r="BBQ58" s="3"/>
      <c r="BBR58" s="3"/>
      <c r="BBS58" s="3"/>
      <c r="BBT58" s="3"/>
      <c r="BBU58" s="3"/>
      <c r="BBV58" s="3"/>
      <c r="BBW58" s="3"/>
      <c r="BBX58" s="3"/>
      <c r="BBY58" s="3"/>
      <c r="BBZ58" s="3"/>
      <c r="BCA58" s="3"/>
      <c r="BCB58" s="3"/>
      <c r="BCC58" s="3"/>
      <c r="BCD58" s="3"/>
      <c r="BCE58" s="3"/>
      <c r="BCF58" s="3"/>
      <c r="BCG58" s="3"/>
      <c r="BCH58" s="3"/>
      <c r="BCI58" s="3"/>
      <c r="BCJ58" s="3"/>
      <c r="BCK58" s="3"/>
      <c r="BCL58" s="3"/>
      <c r="BCM58" s="3"/>
      <c r="BCN58" s="3"/>
      <c r="BCO58" s="3"/>
      <c r="BCP58" s="3"/>
      <c r="BCQ58" s="3"/>
      <c r="BCR58" s="3"/>
      <c r="BCS58" s="3"/>
      <c r="BCT58" s="3"/>
      <c r="BCU58" s="3"/>
      <c r="BCV58" s="3"/>
      <c r="BCW58" s="3"/>
      <c r="BCX58" s="3"/>
      <c r="BCY58" s="3"/>
      <c r="BCZ58" s="3"/>
      <c r="BDA58" s="3"/>
      <c r="BDB58" s="3"/>
      <c r="BDC58" s="3"/>
      <c r="BDD58" s="3"/>
      <c r="BDE58" s="3"/>
      <c r="BDF58" s="3"/>
      <c r="BDG58" s="3"/>
      <c r="BDH58" s="3"/>
      <c r="BDI58" s="3"/>
      <c r="BDJ58" s="3"/>
      <c r="BDK58" s="3"/>
      <c r="BDL58" s="3"/>
      <c r="BDM58" s="3"/>
      <c r="BDN58" s="3"/>
      <c r="BDO58" s="3"/>
      <c r="BDP58" s="3"/>
      <c r="BDQ58" s="3"/>
      <c r="BDR58" s="3"/>
      <c r="BDS58" s="3"/>
      <c r="BDT58" s="3"/>
      <c r="BDU58" s="3"/>
      <c r="BDV58" s="3"/>
      <c r="BDW58" s="3"/>
      <c r="BDX58" s="3"/>
      <c r="BDY58" s="3"/>
      <c r="BDZ58" s="3"/>
      <c r="BEA58" s="3"/>
      <c r="BEB58" s="3"/>
      <c r="BEC58" s="3"/>
      <c r="BED58" s="3"/>
      <c r="BEE58" s="3"/>
      <c r="BEF58" s="3"/>
      <c r="BEG58" s="3"/>
      <c r="BEH58" s="3"/>
      <c r="BEI58" s="3"/>
      <c r="BEJ58" s="3"/>
      <c r="BEK58" s="3"/>
      <c r="BEL58" s="3"/>
      <c r="BEM58" s="3"/>
      <c r="BEN58" s="3"/>
      <c r="BEO58" s="3"/>
      <c r="BEP58" s="3"/>
      <c r="BEQ58" s="3"/>
      <c r="BER58" s="3"/>
      <c r="BES58" s="3"/>
      <c r="BET58" s="3"/>
      <c r="BEU58" s="3"/>
      <c r="BEV58" s="3"/>
      <c r="BEW58" s="3"/>
      <c r="BEX58" s="3"/>
      <c r="BEY58" s="3"/>
      <c r="BEZ58" s="3"/>
      <c r="BFA58" s="3"/>
      <c r="BFB58" s="3"/>
      <c r="BFC58" s="3"/>
      <c r="BFD58" s="3"/>
      <c r="BFE58" s="3"/>
      <c r="BFF58" s="3"/>
      <c r="BFG58" s="3"/>
      <c r="BFH58" s="3"/>
      <c r="BFI58" s="3"/>
      <c r="BFJ58" s="3"/>
      <c r="BFK58" s="3"/>
      <c r="BFL58" s="3"/>
      <c r="BFM58" s="3"/>
      <c r="BFN58" s="3"/>
      <c r="BFO58" s="3"/>
      <c r="BFP58" s="3"/>
      <c r="BFQ58" s="3"/>
      <c r="BFR58" s="3"/>
      <c r="BFS58" s="3"/>
      <c r="BFT58" s="3"/>
      <c r="BFU58" s="3"/>
      <c r="BFV58" s="3"/>
      <c r="BFW58" s="3"/>
      <c r="BFX58" s="3"/>
      <c r="BFY58" s="3"/>
      <c r="BFZ58" s="3"/>
      <c r="BGA58" s="3"/>
      <c r="BGB58" s="3"/>
      <c r="BGC58" s="3"/>
      <c r="BGD58" s="3"/>
      <c r="BGE58" s="3"/>
      <c r="BGF58" s="3"/>
      <c r="BGG58" s="3"/>
      <c r="BGH58" s="3"/>
      <c r="BGI58" s="3"/>
      <c r="BGJ58" s="3"/>
      <c r="BGK58" s="3"/>
      <c r="BGL58" s="3"/>
      <c r="BGM58" s="3"/>
      <c r="BGN58" s="3"/>
      <c r="BGO58" s="3"/>
      <c r="BGP58" s="3"/>
      <c r="BGQ58" s="3"/>
      <c r="BGR58" s="3"/>
      <c r="BGS58" s="3"/>
      <c r="BGT58" s="3"/>
      <c r="BGU58" s="3"/>
      <c r="BGV58" s="3"/>
      <c r="BGW58" s="3"/>
      <c r="BGX58" s="3"/>
      <c r="BGY58" s="3"/>
      <c r="BGZ58" s="3"/>
      <c r="BHA58" s="3"/>
      <c r="BHB58" s="3"/>
      <c r="BHC58" s="3"/>
      <c r="BHD58" s="3"/>
      <c r="BHE58" s="3"/>
      <c r="BHF58" s="3"/>
      <c r="BHG58" s="3"/>
      <c r="BHH58" s="3"/>
      <c r="BHI58" s="3"/>
      <c r="BHJ58" s="3"/>
      <c r="BHK58" s="3"/>
      <c r="BHL58" s="3"/>
      <c r="BHM58" s="3"/>
      <c r="BHN58" s="3"/>
      <c r="BHO58" s="3"/>
      <c r="BHP58" s="3"/>
      <c r="BHQ58" s="3"/>
      <c r="BHR58" s="3"/>
      <c r="BHS58" s="3"/>
      <c r="BHT58" s="3"/>
      <c r="BHU58" s="3"/>
      <c r="BHV58" s="3"/>
      <c r="BHW58" s="3"/>
      <c r="BHX58" s="3"/>
      <c r="BHY58" s="3"/>
      <c r="BHZ58" s="3"/>
      <c r="BIA58" s="3"/>
      <c r="BIB58" s="3"/>
      <c r="BIC58" s="3"/>
      <c r="BID58" s="3"/>
      <c r="BIE58" s="3"/>
      <c r="BIF58" s="3"/>
      <c r="BIG58" s="3"/>
      <c r="BIH58" s="3"/>
      <c r="BII58" s="3"/>
      <c r="BIJ58" s="3"/>
      <c r="BIK58" s="3"/>
      <c r="BIL58" s="3"/>
      <c r="BIM58" s="3"/>
      <c r="BIN58" s="3"/>
      <c r="BIO58" s="3"/>
      <c r="BIP58" s="3"/>
      <c r="BIQ58" s="3"/>
      <c r="BIR58" s="3"/>
      <c r="BIS58" s="3"/>
      <c r="BIT58" s="3"/>
      <c r="BIU58" s="3"/>
      <c r="BIV58" s="3"/>
      <c r="BIW58" s="3"/>
      <c r="BIX58" s="3"/>
      <c r="BIY58" s="3"/>
      <c r="BIZ58" s="3"/>
      <c r="BJA58" s="3"/>
      <c r="BJB58" s="3"/>
      <c r="BJC58" s="3"/>
      <c r="BJD58" s="3"/>
      <c r="BJE58" s="3"/>
      <c r="BJF58" s="3"/>
      <c r="BJG58" s="3"/>
      <c r="BJH58" s="3"/>
      <c r="BJI58" s="3"/>
      <c r="BJJ58" s="3"/>
      <c r="BJK58" s="3"/>
      <c r="BJL58" s="3"/>
      <c r="BJM58" s="3"/>
      <c r="BJN58" s="3"/>
      <c r="BJO58" s="3"/>
      <c r="BJP58" s="3"/>
      <c r="BJQ58" s="3"/>
      <c r="BJR58" s="3"/>
      <c r="BJS58" s="3"/>
      <c r="BJT58" s="3"/>
      <c r="BJU58" s="3"/>
      <c r="BJV58" s="3"/>
      <c r="BJW58" s="3"/>
      <c r="BJX58" s="3"/>
      <c r="BJY58" s="3"/>
      <c r="BJZ58" s="3"/>
      <c r="BKA58" s="3"/>
      <c r="BKB58" s="3"/>
      <c r="BKC58" s="3"/>
      <c r="BKD58" s="3"/>
      <c r="BKE58" s="3"/>
      <c r="BKF58" s="3"/>
      <c r="BKG58" s="3"/>
      <c r="BKH58" s="3"/>
      <c r="BKI58" s="3"/>
      <c r="BKJ58" s="3"/>
      <c r="BKK58" s="3"/>
      <c r="BKL58" s="3"/>
      <c r="BKM58" s="3"/>
      <c r="BKN58" s="3"/>
      <c r="BKO58" s="3"/>
      <c r="BKP58" s="3"/>
      <c r="BKQ58" s="3"/>
      <c r="BKR58" s="3"/>
      <c r="BKS58" s="3"/>
      <c r="BKT58" s="3"/>
      <c r="BKU58" s="3"/>
      <c r="BKV58" s="3"/>
      <c r="BKW58" s="3"/>
      <c r="BKX58" s="3"/>
      <c r="BKY58" s="3"/>
      <c r="BKZ58" s="3"/>
      <c r="BLA58" s="3"/>
      <c r="BLB58" s="3"/>
      <c r="BLC58" s="3"/>
      <c r="BLD58" s="3"/>
      <c r="BLE58" s="3"/>
      <c r="BLF58" s="3"/>
      <c r="BLG58" s="3"/>
      <c r="BLH58" s="3"/>
      <c r="BLI58" s="3"/>
      <c r="BLJ58" s="3"/>
      <c r="BLK58" s="3"/>
      <c r="BLL58" s="3"/>
      <c r="BLM58" s="3"/>
      <c r="BLN58" s="3"/>
      <c r="BLO58" s="3"/>
      <c r="BLP58" s="3"/>
      <c r="BLQ58" s="3"/>
      <c r="BLR58" s="3"/>
      <c r="BLS58" s="3"/>
      <c r="BLT58" s="3"/>
      <c r="BLU58" s="3"/>
      <c r="BLV58" s="3"/>
      <c r="BLW58" s="3"/>
      <c r="BLX58" s="3"/>
      <c r="BLY58" s="3"/>
      <c r="BLZ58" s="3"/>
      <c r="BMA58" s="3"/>
      <c r="BMB58" s="3"/>
      <c r="BMC58" s="3"/>
      <c r="BMD58" s="3"/>
      <c r="BME58" s="3"/>
      <c r="BMF58" s="3"/>
      <c r="BMG58" s="3"/>
      <c r="BMH58" s="3"/>
      <c r="BMI58" s="3"/>
      <c r="BMJ58" s="3"/>
      <c r="BMK58" s="3"/>
      <c r="BML58" s="3"/>
      <c r="BMM58" s="3"/>
      <c r="BMN58" s="3"/>
      <c r="BMO58" s="3"/>
      <c r="BMP58" s="3"/>
      <c r="BMQ58" s="3"/>
      <c r="BMR58" s="3"/>
      <c r="BMS58" s="3"/>
      <c r="BMT58" s="3"/>
      <c r="BMU58" s="3"/>
      <c r="BMV58" s="3"/>
      <c r="BMW58" s="3"/>
      <c r="BMX58" s="3"/>
      <c r="BMY58" s="3"/>
      <c r="BMZ58" s="3"/>
      <c r="BNA58" s="3"/>
      <c r="BNB58" s="3"/>
      <c r="BNC58" s="3"/>
      <c r="BND58" s="3"/>
      <c r="BNE58" s="3"/>
      <c r="BNF58" s="3"/>
      <c r="BNG58" s="3"/>
      <c r="BNH58" s="3"/>
      <c r="BNI58" s="3"/>
      <c r="BNJ58" s="3"/>
      <c r="BNK58" s="3"/>
      <c r="BNL58" s="3"/>
      <c r="BNM58" s="3"/>
      <c r="BNN58" s="3"/>
      <c r="BNO58" s="3"/>
      <c r="BNP58" s="3"/>
      <c r="BNQ58" s="3"/>
      <c r="BNR58" s="3"/>
      <c r="BNS58" s="3"/>
      <c r="BNT58" s="3"/>
      <c r="BNU58" s="3"/>
      <c r="BNV58" s="3"/>
      <c r="BNW58" s="3"/>
      <c r="BNX58" s="3"/>
      <c r="BNY58" s="3"/>
      <c r="BNZ58" s="3"/>
      <c r="BOA58" s="3"/>
      <c r="BOB58" s="3"/>
      <c r="BOC58" s="3"/>
      <c r="BOD58" s="3"/>
      <c r="BOE58" s="3"/>
      <c r="BOF58" s="3"/>
      <c r="BOG58" s="3"/>
      <c r="BOH58" s="3"/>
      <c r="BOI58" s="3"/>
      <c r="BOJ58" s="3"/>
      <c r="BOK58" s="3"/>
      <c r="BOL58" s="3"/>
      <c r="BOM58" s="3"/>
      <c r="BON58" s="3"/>
      <c r="BOO58" s="3"/>
      <c r="BOP58" s="3"/>
      <c r="BOQ58" s="3"/>
      <c r="BOR58" s="3"/>
      <c r="BOS58" s="3"/>
      <c r="BOT58" s="3"/>
      <c r="BOU58" s="3"/>
      <c r="BOV58" s="3"/>
      <c r="BOW58" s="3"/>
      <c r="BOX58" s="3"/>
      <c r="BOY58" s="3"/>
      <c r="BOZ58" s="3"/>
      <c r="BPA58" s="3"/>
      <c r="BPB58" s="3"/>
      <c r="BPC58" s="3"/>
      <c r="BPD58" s="3"/>
      <c r="BPE58" s="3"/>
      <c r="BPF58" s="3"/>
      <c r="BPG58" s="3"/>
      <c r="BPH58" s="3"/>
      <c r="BPI58" s="3"/>
      <c r="BPJ58" s="3"/>
      <c r="BPK58" s="3"/>
      <c r="BPL58" s="3"/>
      <c r="BPM58" s="3"/>
      <c r="BPN58" s="3"/>
      <c r="BPO58" s="3"/>
      <c r="BPP58" s="3"/>
      <c r="BPQ58" s="3"/>
      <c r="BPR58" s="3"/>
      <c r="BPS58" s="3"/>
      <c r="BPT58" s="3"/>
      <c r="BPU58" s="3"/>
      <c r="BPV58" s="3"/>
      <c r="BPW58" s="3"/>
      <c r="BPX58" s="3"/>
      <c r="BPY58" s="3"/>
      <c r="BPZ58" s="3"/>
      <c r="BQA58" s="3"/>
      <c r="BQB58" s="3"/>
      <c r="BQC58" s="3"/>
      <c r="BQD58" s="3"/>
      <c r="BQE58" s="3"/>
      <c r="BQF58" s="3"/>
      <c r="BQG58" s="3"/>
      <c r="BQH58" s="3"/>
      <c r="BQI58" s="3"/>
      <c r="BQJ58" s="3"/>
      <c r="BQK58" s="3"/>
      <c r="BQL58" s="3"/>
      <c r="BQM58" s="3"/>
      <c r="BQN58" s="3"/>
      <c r="BQO58" s="3"/>
      <c r="BQP58" s="3"/>
      <c r="BQQ58" s="3"/>
      <c r="BQR58" s="3"/>
      <c r="BQS58" s="3"/>
      <c r="BQT58" s="3"/>
      <c r="BQU58" s="3"/>
      <c r="BQV58" s="3"/>
      <c r="BQW58" s="3"/>
      <c r="BQX58" s="3"/>
      <c r="BQY58" s="3"/>
      <c r="BQZ58" s="3"/>
      <c r="BRA58" s="3"/>
      <c r="BRB58" s="3"/>
      <c r="BRC58" s="3"/>
      <c r="BRD58" s="3"/>
      <c r="BRE58" s="3"/>
      <c r="BRF58" s="3"/>
      <c r="BRG58" s="3"/>
      <c r="BRH58" s="3"/>
      <c r="BRI58" s="3"/>
      <c r="BRJ58" s="3"/>
      <c r="BRK58" s="3"/>
      <c r="BRL58" s="3"/>
      <c r="BRM58" s="3"/>
      <c r="BRN58" s="3"/>
      <c r="BRO58" s="3"/>
      <c r="BRP58" s="3"/>
      <c r="BRQ58" s="3"/>
      <c r="BRR58" s="3"/>
      <c r="BRS58" s="3"/>
      <c r="BRT58" s="3"/>
      <c r="BRU58" s="3"/>
      <c r="BRV58" s="3"/>
      <c r="BRW58" s="3"/>
      <c r="BRX58" s="3"/>
      <c r="BRY58" s="3"/>
      <c r="BRZ58" s="3"/>
      <c r="BSA58" s="3"/>
      <c r="BSB58" s="3"/>
      <c r="BSC58" s="3"/>
      <c r="BSD58" s="3"/>
      <c r="BSE58" s="3"/>
      <c r="BSF58" s="3"/>
      <c r="BSG58" s="3"/>
      <c r="BSH58" s="3"/>
      <c r="BSI58" s="3"/>
      <c r="BSJ58" s="3"/>
      <c r="BSK58" s="3"/>
      <c r="BSL58" s="3"/>
      <c r="BSM58" s="3"/>
      <c r="BSN58" s="3"/>
      <c r="BSO58" s="3"/>
      <c r="BSP58" s="3"/>
      <c r="BSQ58" s="3"/>
      <c r="BSR58" s="3"/>
      <c r="BSS58" s="3"/>
      <c r="BST58" s="3"/>
      <c r="BSU58" s="3"/>
      <c r="BSV58" s="3"/>
      <c r="BSW58" s="3"/>
      <c r="BSX58" s="3"/>
      <c r="BSY58" s="3"/>
      <c r="BSZ58" s="3"/>
      <c r="BTA58" s="3"/>
      <c r="BTB58" s="3"/>
      <c r="BTC58" s="3"/>
      <c r="BTD58" s="3"/>
      <c r="BTE58" s="3"/>
      <c r="BTF58" s="3"/>
      <c r="BTG58" s="3"/>
      <c r="BTH58" s="3"/>
      <c r="BTI58" s="3"/>
      <c r="BTJ58" s="3"/>
      <c r="BTK58" s="3"/>
      <c r="BTL58" s="3"/>
      <c r="BTM58" s="3"/>
      <c r="BTN58" s="3"/>
      <c r="BTO58" s="3"/>
      <c r="BTP58" s="3"/>
      <c r="BTQ58" s="3"/>
      <c r="BTR58" s="3"/>
      <c r="BTS58" s="3"/>
      <c r="BTT58" s="3"/>
      <c r="BTU58" s="3"/>
      <c r="BTV58" s="3"/>
      <c r="BTW58" s="3"/>
      <c r="BTX58" s="3"/>
      <c r="BTY58" s="3"/>
      <c r="BTZ58" s="3"/>
      <c r="BUA58" s="3"/>
      <c r="BUB58" s="3"/>
      <c r="BUC58" s="3"/>
      <c r="BUD58" s="3"/>
      <c r="BUE58" s="3"/>
      <c r="BUF58" s="3"/>
      <c r="BUG58" s="3"/>
      <c r="BUH58" s="3"/>
      <c r="BUI58" s="3"/>
      <c r="BUJ58" s="3"/>
      <c r="BUK58" s="3"/>
      <c r="BUL58" s="3"/>
      <c r="BUM58" s="3"/>
      <c r="BUN58" s="3"/>
      <c r="BUO58" s="3"/>
      <c r="BUP58" s="3"/>
      <c r="BUQ58" s="3"/>
      <c r="BUR58" s="3"/>
      <c r="BUS58" s="3"/>
      <c r="BUT58" s="3"/>
      <c r="BUU58" s="3"/>
      <c r="BUV58" s="3"/>
      <c r="BUW58" s="3"/>
      <c r="BUX58" s="3"/>
      <c r="BUY58" s="3"/>
      <c r="BUZ58" s="3"/>
      <c r="BVA58" s="3"/>
      <c r="BVB58" s="3"/>
      <c r="BVC58" s="3"/>
      <c r="BVD58" s="3"/>
      <c r="BVE58" s="3"/>
      <c r="BVF58" s="3"/>
      <c r="BVG58" s="3"/>
      <c r="BVH58" s="3"/>
      <c r="BVI58" s="3"/>
      <c r="BVJ58" s="3"/>
      <c r="BVK58" s="3"/>
      <c r="BVL58" s="3"/>
      <c r="BVM58" s="3"/>
      <c r="BVN58" s="3"/>
      <c r="BVO58" s="3"/>
      <c r="BVP58" s="3"/>
      <c r="BVQ58" s="3"/>
      <c r="BVR58" s="3"/>
      <c r="BVS58" s="3"/>
      <c r="BVT58" s="3"/>
      <c r="BVU58" s="3"/>
      <c r="BVV58" s="3"/>
      <c r="BVW58" s="3"/>
      <c r="BVX58" s="3"/>
      <c r="BVY58" s="3"/>
      <c r="BVZ58" s="3"/>
      <c r="BWA58" s="3"/>
      <c r="BWB58" s="3"/>
      <c r="BWC58" s="3"/>
      <c r="BWD58" s="3"/>
      <c r="BWE58" s="3"/>
      <c r="BWF58" s="3"/>
      <c r="BWG58" s="3"/>
      <c r="BWH58" s="3"/>
      <c r="BWI58" s="3"/>
      <c r="BWJ58" s="3"/>
      <c r="BWK58" s="3"/>
      <c r="BWL58" s="3"/>
      <c r="BWM58" s="3"/>
      <c r="BWN58" s="3"/>
      <c r="BWO58" s="3"/>
      <c r="BWP58" s="3"/>
      <c r="BWQ58" s="3"/>
      <c r="BWR58" s="3"/>
      <c r="BWS58" s="3"/>
      <c r="BWT58" s="3"/>
      <c r="BWU58" s="3"/>
      <c r="BWV58" s="3"/>
      <c r="BWW58" s="3"/>
      <c r="BWX58" s="3"/>
      <c r="BWY58" s="3"/>
      <c r="BWZ58" s="3"/>
      <c r="BXA58" s="3"/>
      <c r="BXB58" s="3"/>
      <c r="BXC58" s="3"/>
      <c r="BXD58" s="3"/>
      <c r="BXE58" s="3"/>
      <c r="BXF58" s="3"/>
      <c r="BXG58" s="3"/>
      <c r="BXH58" s="3"/>
      <c r="BXI58" s="3"/>
      <c r="BXJ58" s="3"/>
      <c r="BXK58" s="3"/>
      <c r="BXL58" s="3"/>
      <c r="BXM58" s="3"/>
      <c r="BXN58" s="3"/>
      <c r="BXO58" s="3"/>
      <c r="BXP58" s="3"/>
      <c r="BXQ58" s="3"/>
      <c r="BXR58" s="3"/>
      <c r="BXS58" s="3"/>
      <c r="BXT58" s="3"/>
      <c r="BXU58" s="3"/>
      <c r="BXV58" s="3"/>
      <c r="BXW58" s="3"/>
      <c r="BXX58" s="3"/>
      <c r="BXY58" s="3"/>
      <c r="BXZ58" s="3"/>
      <c r="BYA58" s="3"/>
      <c r="BYB58" s="3"/>
      <c r="BYC58" s="3"/>
      <c r="BYD58" s="3"/>
      <c r="BYE58" s="3"/>
      <c r="BYF58" s="3"/>
      <c r="BYG58" s="3"/>
      <c r="BYH58" s="3"/>
      <c r="BYI58" s="3"/>
      <c r="BYJ58" s="3"/>
      <c r="BYK58" s="3"/>
      <c r="BYL58" s="3"/>
      <c r="BYM58" s="3"/>
      <c r="BYN58" s="3"/>
      <c r="BYO58" s="3"/>
      <c r="BYP58" s="3"/>
      <c r="BYQ58" s="3"/>
      <c r="BYR58" s="3"/>
      <c r="BYS58" s="3"/>
      <c r="BYT58" s="3"/>
      <c r="BYU58" s="3"/>
      <c r="BYV58" s="3"/>
      <c r="BYW58" s="3"/>
      <c r="BYX58" s="3"/>
      <c r="BYY58" s="3"/>
      <c r="BYZ58" s="3"/>
      <c r="BZA58" s="3"/>
      <c r="BZB58" s="3"/>
      <c r="BZC58" s="3"/>
      <c r="BZD58" s="3"/>
      <c r="BZE58" s="3"/>
      <c r="BZF58" s="3"/>
      <c r="BZG58" s="3"/>
      <c r="BZH58" s="3"/>
      <c r="BZI58" s="3"/>
      <c r="BZJ58" s="3"/>
      <c r="BZK58" s="3"/>
      <c r="BZL58" s="3"/>
      <c r="BZM58" s="3"/>
      <c r="BZN58" s="3"/>
      <c r="BZO58" s="3"/>
      <c r="BZP58" s="3"/>
      <c r="BZQ58" s="3"/>
      <c r="BZR58" s="3"/>
      <c r="BZS58" s="3"/>
      <c r="BZT58" s="3"/>
      <c r="BZU58" s="3"/>
      <c r="BZV58" s="3"/>
      <c r="BZW58" s="3"/>
      <c r="BZX58" s="3"/>
      <c r="BZY58" s="3"/>
      <c r="BZZ58" s="3"/>
      <c r="CAA58" s="3"/>
      <c r="CAB58" s="3"/>
      <c r="CAC58" s="3"/>
      <c r="CAD58" s="3"/>
      <c r="CAE58" s="3"/>
      <c r="CAF58" s="3"/>
      <c r="CAG58" s="3"/>
      <c r="CAH58" s="3"/>
      <c r="CAI58" s="3"/>
      <c r="CAJ58" s="3"/>
      <c r="CAK58" s="3"/>
      <c r="CAL58" s="3"/>
      <c r="CAM58" s="3"/>
      <c r="CAN58" s="3"/>
      <c r="CAO58" s="3"/>
      <c r="CAP58" s="3"/>
      <c r="CAQ58" s="3"/>
      <c r="CAR58" s="3"/>
      <c r="CAS58" s="3"/>
      <c r="CAT58" s="3"/>
      <c r="CAU58" s="3"/>
      <c r="CAV58" s="3"/>
      <c r="CAW58" s="3"/>
      <c r="CAX58" s="3"/>
      <c r="CAY58" s="3"/>
      <c r="CAZ58" s="3"/>
      <c r="CBA58" s="3"/>
      <c r="CBB58" s="3"/>
      <c r="CBC58" s="3"/>
      <c r="CBD58" s="3"/>
      <c r="CBE58" s="3"/>
      <c r="CBF58" s="3"/>
      <c r="CBG58" s="3"/>
      <c r="CBH58" s="3"/>
      <c r="CBI58" s="3"/>
      <c r="CBJ58" s="3"/>
      <c r="CBK58" s="3"/>
      <c r="CBL58" s="3"/>
      <c r="CBM58" s="3"/>
      <c r="CBN58" s="3"/>
      <c r="CBO58" s="3"/>
      <c r="CBP58" s="3"/>
      <c r="CBQ58" s="3"/>
      <c r="CBR58" s="3"/>
      <c r="CBS58" s="3"/>
      <c r="CBT58" s="3"/>
      <c r="CBU58" s="3"/>
      <c r="CBV58" s="3"/>
      <c r="CBW58" s="3"/>
      <c r="CBX58" s="3"/>
      <c r="CBY58" s="3"/>
      <c r="CBZ58" s="3"/>
      <c r="CCA58" s="3"/>
      <c r="CCB58" s="3"/>
      <c r="CCC58" s="3"/>
      <c r="CCD58" s="3"/>
      <c r="CCE58" s="3"/>
      <c r="CCF58" s="3"/>
      <c r="CCG58" s="3"/>
      <c r="CCH58" s="3"/>
      <c r="CCI58" s="3"/>
      <c r="CCJ58" s="3"/>
      <c r="CCK58" s="3"/>
      <c r="CCL58" s="3"/>
      <c r="CCM58" s="3"/>
      <c r="CCN58" s="3"/>
      <c r="CCO58" s="3"/>
      <c r="CCP58" s="3"/>
      <c r="CCQ58" s="3"/>
      <c r="CCR58" s="3"/>
      <c r="CCS58" s="3"/>
      <c r="CCT58" s="3"/>
      <c r="CCU58" s="3"/>
      <c r="CCV58" s="3"/>
      <c r="CCW58" s="3"/>
      <c r="CCX58" s="3"/>
      <c r="CCY58" s="3"/>
      <c r="CCZ58" s="3"/>
      <c r="CDA58" s="3"/>
      <c r="CDB58" s="3"/>
      <c r="CDC58" s="3"/>
      <c r="CDD58" s="3"/>
      <c r="CDE58" s="3"/>
      <c r="CDF58" s="3"/>
      <c r="CDG58" s="3"/>
      <c r="CDH58" s="3"/>
      <c r="CDI58" s="3"/>
      <c r="CDJ58" s="3"/>
      <c r="CDK58" s="3"/>
      <c r="CDL58" s="3"/>
      <c r="CDM58" s="3"/>
      <c r="CDN58" s="3"/>
      <c r="CDO58" s="3"/>
      <c r="CDP58" s="3"/>
      <c r="CDQ58" s="3"/>
      <c r="CDR58" s="3"/>
      <c r="CDS58" s="3"/>
      <c r="CDT58" s="3"/>
      <c r="CDU58" s="3"/>
      <c r="CDV58" s="3"/>
      <c r="CDW58" s="3"/>
      <c r="CDX58" s="3"/>
      <c r="CDY58" s="3"/>
      <c r="CDZ58" s="3"/>
      <c r="CEA58" s="3"/>
      <c r="CEB58" s="3"/>
      <c r="CEC58" s="3"/>
      <c r="CED58" s="3"/>
      <c r="CEE58" s="3"/>
      <c r="CEF58" s="3"/>
      <c r="CEG58" s="3"/>
      <c r="CEH58" s="3"/>
      <c r="CEI58" s="3"/>
      <c r="CEJ58" s="3"/>
      <c r="CEK58" s="3"/>
      <c r="CEL58" s="3"/>
      <c r="CEM58" s="3"/>
      <c r="CEN58" s="3"/>
      <c r="CEO58" s="3"/>
      <c r="CEP58" s="3"/>
      <c r="CEQ58" s="3"/>
      <c r="CER58" s="3"/>
      <c r="CES58" s="3"/>
      <c r="CET58" s="3"/>
      <c r="CEU58" s="3"/>
      <c r="CEV58" s="3"/>
      <c r="CEW58" s="3"/>
      <c r="CEX58" s="3"/>
      <c r="CEY58" s="3"/>
      <c r="CEZ58" s="3"/>
      <c r="CFA58" s="3"/>
      <c r="CFB58" s="3"/>
      <c r="CFC58" s="3"/>
      <c r="CFD58" s="3"/>
      <c r="CFE58" s="3"/>
      <c r="CFF58" s="3"/>
      <c r="CFG58" s="3"/>
      <c r="CFH58" s="3"/>
      <c r="CFI58" s="3"/>
      <c r="CFJ58" s="3"/>
      <c r="CFK58" s="3"/>
      <c r="CFL58" s="3"/>
      <c r="CFM58" s="3"/>
      <c r="CFN58" s="3"/>
      <c r="CFO58" s="3"/>
      <c r="CFP58" s="3"/>
      <c r="CFQ58" s="3"/>
      <c r="CFR58" s="3"/>
      <c r="CFS58" s="3"/>
      <c r="CFT58" s="3"/>
      <c r="CFU58" s="3"/>
      <c r="CFV58" s="3"/>
      <c r="CFW58" s="3"/>
      <c r="CFX58" s="3"/>
      <c r="CFY58" s="3"/>
      <c r="CFZ58" s="3"/>
      <c r="CGA58" s="3"/>
      <c r="CGB58" s="3"/>
      <c r="CGC58" s="3"/>
      <c r="CGD58" s="3"/>
      <c r="CGE58" s="3"/>
      <c r="CGF58" s="3"/>
      <c r="CGG58" s="3"/>
      <c r="CGH58" s="3"/>
      <c r="CGI58" s="3"/>
      <c r="CGJ58" s="3"/>
      <c r="CGK58" s="3"/>
      <c r="CGL58" s="3"/>
      <c r="CGM58" s="3"/>
      <c r="CGN58" s="3"/>
      <c r="CGO58" s="3"/>
      <c r="CGP58" s="3"/>
      <c r="CGQ58" s="3"/>
      <c r="CGR58" s="3"/>
      <c r="CGS58" s="3"/>
      <c r="CGT58" s="3"/>
      <c r="CGU58" s="3"/>
      <c r="CGV58" s="3"/>
      <c r="CGW58" s="3"/>
      <c r="CGX58" s="3"/>
      <c r="CGY58" s="3"/>
      <c r="CGZ58" s="3"/>
      <c r="CHA58" s="3"/>
      <c r="CHB58" s="3"/>
      <c r="CHC58" s="3"/>
      <c r="CHD58" s="3"/>
      <c r="CHE58" s="3"/>
      <c r="CHF58" s="3"/>
      <c r="CHG58" s="3"/>
      <c r="CHH58" s="3"/>
      <c r="CHI58" s="3"/>
      <c r="CHJ58" s="3"/>
      <c r="CHK58" s="3"/>
      <c r="CHL58" s="3"/>
      <c r="CHM58" s="3"/>
      <c r="CHN58" s="3"/>
      <c r="CHO58" s="3"/>
      <c r="CHP58" s="3"/>
      <c r="CHQ58" s="3"/>
      <c r="CHR58" s="3"/>
      <c r="CHS58" s="3"/>
      <c r="CHT58" s="3"/>
      <c r="CHU58" s="3"/>
      <c r="CHV58" s="3"/>
      <c r="CHW58" s="3"/>
      <c r="CHX58" s="3"/>
      <c r="CHY58" s="3"/>
      <c r="CHZ58" s="3"/>
      <c r="CIA58" s="3"/>
      <c r="CIB58" s="3"/>
      <c r="CIC58" s="3"/>
      <c r="CID58" s="3"/>
      <c r="CIE58" s="3"/>
      <c r="CIF58" s="3"/>
      <c r="CIG58" s="3"/>
      <c r="CIH58" s="3"/>
      <c r="CII58" s="3"/>
      <c r="CIJ58" s="3"/>
      <c r="CIK58" s="3"/>
      <c r="CIL58" s="3"/>
      <c r="CIM58" s="3"/>
      <c r="CIN58" s="3"/>
      <c r="CIO58" s="3"/>
      <c r="CIP58" s="3"/>
      <c r="CIQ58" s="3"/>
      <c r="CIR58" s="3"/>
      <c r="CIS58" s="3"/>
      <c r="CIT58" s="3"/>
      <c r="CIU58" s="3"/>
      <c r="CIV58" s="3"/>
      <c r="CIW58" s="3"/>
      <c r="CIX58" s="3"/>
      <c r="CIY58" s="3"/>
      <c r="CIZ58" s="3"/>
      <c r="CJA58" s="3"/>
      <c r="CJB58" s="3"/>
      <c r="CJC58" s="3"/>
      <c r="CJD58" s="3"/>
      <c r="CJE58" s="3"/>
      <c r="CJF58" s="3"/>
      <c r="CJG58" s="3"/>
      <c r="CJH58" s="3"/>
      <c r="CJI58" s="3"/>
      <c r="CJJ58" s="3"/>
      <c r="CJK58" s="3"/>
      <c r="CJL58" s="3"/>
      <c r="CJM58" s="3"/>
      <c r="CJN58" s="3"/>
      <c r="CJO58" s="3"/>
      <c r="CJP58" s="3"/>
      <c r="CJQ58" s="3"/>
      <c r="CJR58" s="3"/>
      <c r="CJS58" s="3"/>
      <c r="CJT58" s="3"/>
      <c r="CJU58" s="3"/>
      <c r="CJV58" s="3"/>
      <c r="CJW58" s="3"/>
      <c r="CJX58" s="3"/>
      <c r="CJY58" s="3"/>
      <c r="CJZ58" s="3"/>
      <c r="CKA58" s="3"/>
      <c r="CKB58" s="3"/>
      <c r="CKC58" s="3"/>
      <c r="CKD58" s="3"/>
      <c r="CKE58" s="3"/>
      <c r="CKF58" s="3"/>
      <c r="CKG58" s="3"/>
      <c r="CKH58" s="3"/>
      <c r="CKI58" s="3"/>
      <c r="CKJ58" s="3"/>
      <c r="CKK58" s="3"/>
      <c r="CKL58" s="3"/>
      <c r="CKM58" s="3"/>
      <c r="CKN58" s="3"/>
      <c r="CKO58" s="3"/>
      <c r="CKP58" s="3"/>
      <c r="CKQ58" s="3"/>
      <c r="CKR58" s="3"/>
      <c r="CKS58" s="3"/>
      <c r="CKT58" s="3"/>
      <c r="CKU58" s="3"/>
      <c r="CKV58" s="3"/>
      <c r="CKW58" s="3"/>
      <c r="CKX58" s="3"/>
      <c r="CKY58" s="3"/>
      <c r="CKZ58" s="3"/>
      <c r="CLA58" s="3"/>
      <c r="CLB58" s="3"/>
      <c r="CLC58" s="3"/>
      <c r="CLD58" s="3"/>
      <c r="CLE58" s="3"/>
      <c r="CLF58" s="3"/>
      <c r="CLG58" s="3"/>
      <c r="CLH58" s="3"/>
      <c r="CLI58" s="3"/>
      <c r="CLJ58" s="3"/>
      <c r="CLK58" s="3"/>
      <c r="CLL58" s="3"/>
      <c r="CLM58" s="3"/>
      <c r="CLN58" s="3"/>
      <c r="CLO58" s="3"/>
      <c r="CLP58" s="3"/>
      <c r="CLQ58" s="3"/>
      <c r="CLR58" s="3"/>
      <c r="CLS58" s="3"/>
      <c r="CLT58" s="3"/>
      <c r="CLU58" s="3"/>
      <c r="CLV58" s="3"/>
      <c r="CLW58" s="3"/>
      <c r="CLX58" s="3"/>
      <c r="CLY58" s="3"/>
      <c r="CLZ58" s="3"/>
      <c r="CMA58" s="3"/>
      <c r="CMB58" s="3"/>
      <c r="CMC58" s="3"/>
      <c r="CMD58" s="3"/>
      <c r="CME58" s="3"/>
      <c r="CMF58" s="3"/>
      <c r="CMG58" s="3"/>
      <c r="CMH58" s="3"/>
      <c r="CMI58" s="3"/>
      <c r="CMJ58" s="3"/>
      <c r="CMK58" s="3"/>
      <c r="CML58" s="3"/>
      <c r="CMM58" s="3"/>
      <c r="CMN58" s="3"/>
      <c r="CMO58" s="3"/>
      <c r="CMP58" s="3"/>
      <c r="CMQ58" s="3"/>
      <c r="CMR58" s="3"/>
      <c r="CMS58" s="3"/>
      <c r="CMT58" s="3"/>
      <c r="CMU58" s="3"/>
      <c r="CMV58" s="3"/>
      <c r="CMW58" s="3"/>
      <c r="CMX58" s="3"/>
      <c r="CMY58" s="3"/>
      <c r="CMZ58" s="3"/>
      <c r="CNA58" s="3"/>
      <c r="CNB58" s="3"/>
      <c r="CNC58" s="3"/>
      <c r="CND58" s="3"/>
      <c r="CNE58" s="3"/>
      <c r="CNF58" s="3"/>
      <c r="CNG58" s="3"/>
      <c r="CNH58" s="3"/>
      <c r="CNI58" s="3"/>
      <c r="CNJ58" s="3"/>
      <c r="CNK58" s="3"/>
      <c r="CNL58" s="3"/>
      <c r="CNM58" s="3"/>
      <c r="CNN58" s="3"/>
      <c r="CNO58" s="3"/>
      <c r="CNP58" s="3"/>
      <c r="CNQ58" s="3"/>
      <c r="CNR58" s="3"/>
      <c r="CNS58" s="3"/>
      <c r="CNT58" s="3"/>
      <c r="CNU58" s="3"/>
      <c r="CNV58" s="3"/>
      <c r="CNW58" s="3"/>
      <c r="CNX58" s="3"/>
      <c r="CNY58" s="3"/>
      <c r="CNZ58" s="3"/>
      <c r="COA58" s="3"/>
      <c r="COB58" s="3"/>
      <c r="COC58" s="3"/>
      <c r="COD58" s="3"/>
      <c r="COE58" s="3"/>
      <c r="COF58" s="3"/>
      <c r="COG58" s="3"/>
      <c r="COH58" s="3"/>
      <c r="COI58" s="3"/>
      <c r="COJ58" s="3"/>
      <c r="COK58" s="3"/>
      <c r="COL58" s="3"/>
      <c r="COM58" s="3"/>
      <c r="CON58" s="3"/>
      <c r="COO58" s="3"/>
      <c r="COP58" s="3"/>
      <c r="COQ58" s="3"/>
      <c r="COR58" s="3"/>
      <c r="COS58" s="3"/>
      <c r="COT58" s="3"/>
      <c r="COU58" s="3"/>
      <c r="COV58" s="3"/>
      <c r="COW58" s="3"/>
      <c r="COX58" s="3"/>
      <c r="COY58" s="3"/>
      <c r="COZ58" s="3"/>
      <c r="CPA58" s="3"/>
      <c r="CPB58" s="3"/>
      <c r="CPC58" s="3"/>
      <c r="CPD58" s="3"/>
      <c r="CPE58" s="3"/>
      <c r="CPF58" s="3"/>
      <c r="CPG58" s="3"/>
      <c r="CPH58" s="3"/>
      <c r="CPI58" s="3"/>
      <c r="CPJ58" s="3"/>
      <c r="CPK58" s="3"/>
      <c r="CPL58" s="3"/>
      <c r="CPM58" s="3"/>
      <c r="CPN58" s="3"/>
      <c r="CPO58" s="3"/>
      <c r="CPP58" s="3"/>
      <c r="CPQ58" s="3"/>
      <c r="CPR58" s="3"/>
      <c r="CPS58" s="3"/>
      <c r="CPT58" s="3"/>
      <c r="CPU58" s="3"/>
      <c r="CPV58" s="3"/>
      <c r="CPW58" s="3"/>
      <c r="CPX58" s="3"/>
      <c r="CPY58" s="3"/>
      <c r="CPZ58" s="3"/>
      <c r="CQA58" s="3"/>
      <c r="CQB58" s="3"/>
      <c r="CQC58" s="3"/>
      <c r="CQD58" s="3"/>
      <c r="CQE58" s="3"/>
      <c r="CQF58" s="3"/>
      <c r="CQG58" s="3"/>
      <c r="CQH58" s="3"/>
      <c r="CQI58" s="3"/>
      <c r="CQJ58" s="3"/>
      <c r="CQK58" s="3"/>
      <c r="CQL58" s="3"/>
      <c r="CQM58" s="3"/>
      <c r="CQN58" s="3"/>
      <c r="CQO58" s="3"/>
      <c r="CQP58" s="3"/>
      <c r="CQQ58" s="3"/>
      <c r="CQR58" s="3"/>
      <c r="CQS58" s="3"/>
      <c r="CQT58" s="3"/>
      <c r="CQU58" s="3"/>
      <c r="CQV58" s="3"/>
      <c r="CQW58" s="3"/>
      <c r="CQX58" s="3"/>
      <c r="CQY58" s="3"/>
      <c r="CQZ58" s="3"/>
      <c r="CRA58" s="3"/>
      <c r="CRB58" s="3"/>
      <c r="CRC58" s="3"/>
      <c r="CRD58" s="3"/>
      <c r="CRE58" s="3"/>
      <c r="CRF58" s="3"/>
      <c r="CRG58" s="3"/>
      <c r="CRH58" s="3"/>
      <c r="CRI58" s="3"/>
      <c r="CRJ58" s="3"/>
      <c r="CRK58" s="3"/>
      <c r="CRL58" s="3"/>
      <c r="CRM58" s="3"/>
      <c r="CRN58" s="3"/>
      <c r="CRO58" s="3"/>
      <c r="CRP58" s="3"/>
      <c r="CRQ58" s="3"/>
      <c r="CRR58" s="3"/>
      <c r="CRS58" s="3"/>
      <c r="CRT58" s="3"/>
      <c r="CRU58" s="3"/>
      <c r="CRV58" s="3"/>
      <c r="CRW58" s="3"/>
      <c r="CRX58" s="3"/>
      <c r="CRY58" s="3"/>
      <c r="CRZ58" s="3"/>
      <c r="CSA58" s="3"/>
      <c r="CSB58" s="3"/>
      <c r="CSC58" s="3"/>
      <c r="CSD58" s="3"/>
      <c r="CSE58" s="3"/>
      <c r="CSF58" s="3"/>
      <c r="CSG58" s="3"/>
      <c r="CSH58" s="3"/>
      <c r="CSI58" s="3"/>
      <c r="CSJ58" s="3"/>
      <c r="CSK58" s="3"/>
      <c r="CSL58" s="3"/>
      <c r="CSM58" s="3"/>
      <c r="CSN58" s="3"/>
      <c r="CSO58" s="3"/>
      <c r="CSP58" s="3"/>
      <c r="CSQ58" s="3"/>
      <c r="CSR58" s="3"/>
      <c r="CSS58" s="3"/>
      <c r="CST58" s="3"/>
      <c r="CSU58" s="3"/>
      <c r="CSV58" s="3"/>
      <c r="CSW58" s="3"/>
      <c r="CSX58" s="3"/>
      <c r="CSY58" s="3"/>
      <c r="CSZ58" s="3"/>
      <c r="CTA58" s="3"/>
      <c r="CTB58" s="3"/>
      <c r="CTC58" s="3"/>
      <c r="CTD58" s="3"/>
      <c r="CTE58" s="3"/>
      <c r="CTF58" s="3"/>
      <c r="CTG58" s="3"/>
      <c r="CTH58" s="3"/>
      <c r="CTI58" s="3"/>
      <c r="CTJ58" s="3"/>
      <c r="CTK58" s="3"/>
      <c r="CTL58" s="3"/>
      <c r="CTM58" s="3"/>
      <c r="CTN58" s="3"/>
      <c r="CTO58" s="3"/>
      <c r="CTP58" s="3"/>
      <c r="CTQ58" s="3"/>
      <c r="CTR58" s="3"/>
      <c r="CTS58" s="3"/>
      <c r="CTT58" s="3"/>
      <c r="CTU58" s="3"/>
      <c r="CTV58" s="3"/>
      <c r="CTW58" s="3"/>
      <c r="CTX58" s="3"/>
      <c r="CTY58" s="3"/>
      <c r="CTZ58" s="3"/>
      <c r="CUA58" s="3"/>
      <c r="CUB58" s="3"/>
      <c r="CUC58" s="3"/>
      <c r="CUD58" s="3"/>
      <c r="CUE58" s="3"/>
      <c r="CUF58" s="3"/>
      <c r="CUG58" s="3"/>
      <c r="CUH58" s="3"/>
      <c r="CUI58" s="3"/>
      <c r="CUJ58" s="3"/>
      <c r="CUK58" s="3"/>
      <c r="CUL58" s="3"/>
      <c r="CUM58" s="3"/>
      <c r="CUN58" s="3"/>
      <c r="CUO58" s="3"/>
      <c r="CUP58" s="3"/>
      <c r="CUQ58" s="3"/>
      <c r="CUR58" s="3"/>
      <c r="CUS58" s="3"/>
      <c r="CUT58" s="3"/>
      <c r="CUU58" s="3"/>
      <c r="CUV58" s="3"/>
      <c r="CUW58" s="3"/>
      <c r="CUX58" s="3"/>
      <c r="CUY58" s="3"/>
      <c r="CUZ58" s="3"/>
      <c r="CVA58" s="3"/>
      <c r="CVB58" s="3"/>
      <c r="CVC58" s="3"/>
      <c r="CVD58" s="3"/>
      <c r="CVE58" s="3"/>
      <c r="CVF58" s="3"/>
      <c r="CVG58" s="3"/>
      <c r="CVH58" s="3"/>
      <c r="CVI58" s="3"/>
      <c r="CVJ58" s="3"/>
      <c r="CVK58" s="3"/>
      <c r="CVL58" s="3"/>
      <c r="CVM58" s="3"/>
      <c r="CVN58" s="3"/>
      <c r="CVO58" s="3"/>
      <c r="CVP58" s="3"/>
      <c r="CVQ58" s="3"/>
      <c r="CVR58" s="3"/>
      <c r="CVS58" s="3"/>
      <c r="CVT58" s="3"/>
      <c r="CVU58" s="3"/>
      <c r="CVV58" s="3"/>
      <c r="CVW58" s="3"/>
      <c r="CVX58" s="3"/>
      <c r="CVY58" s="3"/>
      <c r="CVZ58" s="3"/>
      <c r="CWA58" s="3"/>
      <c r="CWB58" s="3"/>
      <c r="CWC58" s="3"/>
      <c r="CWD58" s="3"/>
      <c r="CWE58" s="3"/>
      <c r="CWF58" s="3"/>
      <c r="CWG58" s="3"/>
      <c r="CWH58" s="3"/>
      <c r="CWI58" s="3"/>
      <c r="CWJ58" s="3"/>
      <c r="CWK58" s="3"/>
      <c r="CWL58" s="3"/>
      <c r="CWM58" s="3"/>
      <c r="CWN58" s="3"/>
      <c r="CWO58" s="3"/>
      <c r="CWP58" s="3"/>
      <c r="CWQ58" s="3"/>
      <c r="CWR58" s="3"/>
      <c r="CWS58" s="3"/>
      <c r="CWT58" s="3"/>
      <c r="CWU58" s="3"/>
      <c r="CWV58" s="3"/>
      <c r="CWW58" s="3"/>
      <c r="CWX58" s="3"/>
      <c r="CWY58" s="3"/>
      <c r="CWZ58" s="3"/>
      <c r="CXA58" s="3"/>
      <c r="CXB58" s="3"/>
      <c r="CXC58" s="3"/>
      <c r="CXD58" s="3"/>
      <c r="CXE58" s="3"/>
      <c r="CXF58" s="3"/>
      <c r="CXG58" s="3"/>
      <c r="CXH58" s="3"/>
      <c r="CXI58" s="3"/>
      <c r="CXJ58" s="3"/>
      <c r="CXK58" s="3"/>
      <c r="CXL58" s="3"/>
      <c r="CXM58" s="3"/>
      <c r="CXN58" s="3"/>
      <c r="CXO58" s="3"/>
      <c r="CXP58" s="3"/>
      <c r="CXQ58" s="3"/>
      <c r="CXR58" s="3"/>
      <c r="CXS58" s="3"/>
      <c r="CXT58" s="3"/>
      <c r="CXU58" s="3"/>
      <c r="CXV58" s="3"/>
      <c r="CXW58" s="3"/>
      <c r="CXX58" s="3"/>
      <c r="CXY58" s="3"/>
      <c r="CXZ58" s="3"/>
      <c r="CYA58" s="3"/>
      <c r="CYB58" s="3"/>
      <c r="CYC58" s="3"/>
      <c r="CYD58" s="3"/>
      <c r="CYE58" s="3"/>
      <c r="CYF58" s="3"/>
      <c r="CYG58" s="3"/>
      <c r="CYH58" s="3"/>
      <c r="CYI58" s="3"/>
      <c r="CYJ58" s="3"/>
      <c r="CYK58" s="3"/>
      <c r="CYL58" s="3"/>
      <c r="CYM58" s="3"/>
      <c r="CYN58" s="3"/>
      <c r="CYO58" s="3"/>
      <c r="CYP58" s="3"/>
      <c r="CYQ58" s="3"/>
      <c r="CYR58" s="3"/>
      <c r="CYS58" s="3"/>
      <c r="CYT58" s="3"/>
      <c r="CYU58" s="3"/>
      <c r="CYV58" s="3"/>
      <c r="CYW58" s="3"/>
      <c r="CYX58" s="3"/>
      <c r="CYY58" s="3"/>
      <c r="CYZ58" s="3"/>
      <c r="CZA58" s="3"/>
      <c r="CZB58" s="3"/>
      <c r="CZC58" s="3"/>
      <c r="CZD58" s="3"/>
      <c r="CZE58" s="3"/>
      <c r="CZF58" s="3"/>
      <c r="CZG58" s="3"/>
      <c r="CZH58" s="3"/>
      <c r="CZI58" s="3"/>
      <c r="CZJ58" s="3"/>
      <c r="CZK58" s="3"/>
      <c r="CZL58" s="3"/>
      <c r="CZM58" s="3"/>
      <c r="CZN58" s="3"/>
      <c r="CZO58" s="3"/>
      <c r="CZP58" s="3"/>
      <c r="CZQ58" s="3"/>
      <c r="CZR58" s="3"/>
      <c r="CZS58" s="3"/>
      <c r="CZT58" s="3"/>
      <c r="CZU58" s="3"/>
      <c r="CZV58" s="3"/>
      <c r="CZW58" s="3"/>
      <c r="CZX58" s="3"/>
      <c r="CZY58" s="3"/>
      <c r="CZZ58" s="3"/>
      <c r="DAA58" s="3"/>
      <c r="DAB58" s="3"/>
      <c r="DAC58" s="3"/>
      <c r="DAD58" s="3"/>
      <c r="DAE58" s="3"/>
      <c r="DAF58" s="3"/>
      <c r="DAG58" s="3"/>
      <c r="DAH58" s="3"/>
      <c r="DAI58" s="3"/>
      <c r="DAJ58" s="3"/>
      <c r="DAK58" s="3"/>
      <c r="DAL58" s="3"/>
      <c r="DAM58" s="3"/>
      <c r="DAN58" s="3"/>
      <c r="DAO58" s="3"/>
      <c r="DAP58" s="3"/>
      <c r="DAQ58" s="3"/>
      <c r="DAR58" s="3"/>
      <c r="DAS58" s="3"/>
      <c r="DAT58" s="3"/>
      <c r="DAU58" s="3"/>
      <c r="DAV58" s="3"/>
      <c r="DAW58" s="3"/>
      <c r="DAX58" s="3"/>
      <c r="DAY58" s="3"/>
      <c r="DAZ58" s="3"/>
      <c r="DBA58" s="3"/>
      <c r="DBB58" s="3"/>
      <c r="DBC58" s="3"/>
      <c r="DBD58" s="3"/>
      <c r="DBE58" s="3"/>
      <c r="DBF58" s="3"/>
      <c r="DBG58" s="3"/>
      <c r="DBH58" s="3"/>
      <c r="DBI58" s="3"/>
      <c r="DBJ58" s="3"/>
      <c r="DBK58" s="3"/>
      <c r="DBL58" s="3"/>
      <c r="DBM58" s="3"/>
      <c r="DBN58" s="3"/>
      <c r="DBO58" s="3"/>
      <c r="DBP58" s="3"/>
      <c r="DBQ58" s="3"/>
      <c r="DBR58" s="3"/>
      <c r="DBS58" s="3"/>
      <c r="DBT58" s="3"/>
      <c r="DBU58" s="3"/>
    </row>
    <row r="59" spans="1:2777" s="128" customFormat="1" ht="28.5" customHeight="1">
      <c r="A59" s="147">
        <v>4227</v>
      </c>
      <c r="B59" s="151" t="s">
        <v>45</v>
      </c>
      <c r="C59" s="136">
        <f t="shared" si="6"/>
        <v>36382.65</v>
      </c>
      <c r="D59" s="136"/>
      <c r="E59" s="149">
        <v>10000</v>
      </c>
      <c r="F59" s="136">
        <v>18971.24</v>
      </c>
      <c r="G59" s="136"/>
      <c r="H59" s="137"/>
      <c r="I59" s="136">
        <v>0</v>
      </c>
      <c r="J59" s="136">
        <v>7411.41</v>
      </c>
      <c r="K59" s="136"/>
      <c r="L59" s="136">
        <f t="shared" si="15"/>
        <v>12411.41</v>
      </c>
      <c r="M59" s="136"/>
      <c r="N59" s="149">
        <v>10000</v>
      </c>
      <c r="O59" s="136">
        <v>0</v>
      </c>
      <c r="P59" s="136"/>
      <c r="Q59" s="137"/>
      <c r="R59" s="136">
        <v>0</v>
      </c>
      <c r="S59" s="136">
        <v>2411.41</v>
      </c>
      <c r="T59" s="136"/>
      <c r="U59" s="136">
        <f t="shared" si="17"/>
        <v>12411.41</v>
      </c>
      <c r="V59" s="136"/>
      <c r="W59" s="149">
        <v>10000</v>
      </c>
      <c r="X59" s="136">
        <v>0</v>
      </c>
      <c r="Y59" s="136"/>
      <c r="Z59" s="137"/>
      <c r="AA59" s="136">
        <v>0</v>
      </c>
      <c r="AB59" s="136">
        <v>2411.41</v>
      </c>
      <c r="AC59" s="136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  <c r="AML59" s="3"/>
      <c r="AMM59" s="3"/>
      <c r="AMN59" s="3"/>
      <c r="AMO59" s="3"/>
      <c r="AMP59" s="3"/>
      <c r="AMQ59" s="3"/>
      <c r="AMR59" s="3"/>
      <c r="AMS59" s="3"/>
      <c r="AMT59" s="3"/>
      <c r="AMU59" s="3"/>
      <c r="AMV59" s="3"/>
      <c r="AMW59" s="3"/>
      <c r="AMX59" s="3"/>
      <c r="AMY59" s="3"/>
      <c r="AMZ59" s="3"/>
      <c r="ANA59" s="3"/>
      <c r="ANB59" s="3"/>
      <c r="ANC59" s="3"/>
      <c r="AND59" s="3"/>
      <c r="ANE59" s="3"/>
      <c r="ANF59" s="3"/>
      <c r="ANG59" s="3"/>
      <c r="ANH59" s="3"/>
      <c r="ANI59" s="3"/>
      <c r="ANJ59" s="3"/>
      <c r="ANK59" s="3"/>
      <c r="ANL59" s="3"/>
      <c r="ANM59" s="3"/>
      <c r="ANN59" s="3"/>
      <c r="ANO59" s="3"/>
      <c r="ANP59" s="3"/>
      <c r="ANQ59" s="3"/>
      <c r="ANR59" s="3"/>
      <c r="ANS59" s="3"/>
      <c r="ANT59" s="3"/>
      <c r="ANU59" s="3"/>
      <c r="ANV59" s="3"/>
      <c r="ANW59" s="3"/>
      <c r="ANX59" s="3"/>
      <c r="ANY59" s="3"/>
      <c r="ANZ59" s="3"/>
      <c r="AOA59" s="3"/>
      <c r="AOB59" s="3"/>
      <c r="AOC59" s="3"/>
      <c r="AOD59" s="3"/>
      <c r="AOE59" s="3"/>
      <c r="AOF59" s="3"/>
      <c r="AOG59" s="3"/>
      <c r="AOH59" s="3"/>
      <c r="AOI59" s="3"/>
      <c r="AOJ59" s="3"/>
      <c r="AOK59" s="3"/>
      <c r="AOL59" s="3"/>
      <c r="AOM59" s="3"/>
      <c r="AON59" s="3"/>
      <c r="AOO59" s="3"/>
      <c r="AOP59" s="3"/>
      <c r="AOQ59" s="3"/>
      <c r="AOR59" s="3"/>
      <c r="AOS59" s="3"/>
      <c r="AOT59" s="3"/>
      <c r="AOU59" s="3"/>
      <c r="AOV59" s="3"/>
      <c r="AOW59" s="3"/>
      <c r="AOX59" s="3"/>
      <c r="AOY59" s="3"/>
      <c r="AOZ59" s="3"/>
      <c r="APA59" s="3"/>
      <c r="APB59" s="3"/>
      <c r="APC59" s="3"/>
      <c r="APD59" s="3"/>
      <c r="APE59" s="3"/>
      <c r="APF59" s="3"/>
      <c r="APG59" s="3"/>
      <c r="APH59" s="3"/>
      <c r="API59" s="3"/>
      <c r="APJ59" s="3"/>
      <c r="APK59" s="3"/>
      <c r="APL59" s="3"/>
      <c r="APM59" s="3"/>
      <c r="APN59" s="3"/>
      <c r="APO59" s="3"/>
      <c r="APP59" s="3"/>
      <c r="APQ59" s="3"/>
      <c r="APR59" s="3"/>
      <c r="APS59" s="3"/>
      <c r="APT59" s="3"/>
      <c r="APU59" s="3"/>
      <c r="APV59" s="3"/>
      <c r="APW59" s="3"/>
      <c r="APX59" s="3"/>
      <c r="APY59" s="3"/>
      <c r="APZ59" s="3"/>
      <c r="AQA59" s="3"/>
      <c r="AQB59" s="3"/>
      <c r="AQC59" s="3"/>
      <c r="AQD59" s="3"/>
      <c r="AQE59" s="3"/>
      <c r="AQF59" s="3"/>
      <c r="AQG59" s="3"/>
      <c r="AQH59" s="3"/>
      <c r="AQI59" s="3"/>
      <c r="AQJ59" s="3"/>
      <c r="AQK59" s="3"/>
      <c r="AQL59" s="3"/>
      <c r="AQM59" s="3"/>
      <c r="AQN59" s="3"/>
      <c r="AQO59" s="3"/>
      <c r="AQP59" s="3"/>
      <c r="AQQ59" s="3"/>
      <c r="AQR59" s="3"/>
      <c r="AQS59" s="3"/>
      <c r="AQT59" s="3"/>
      <c r="AQU59" s="3"/>
      <c r="AQV59" s="3"/>
      <c r="AQW59" s="3"/>
      <c r="AQX59" s="3"/>
      <c r="AQY59" s="3"/>
      <c r="AQZ59" s="3"/>
      <c r="ARA59" s="3"/>
      <c r="ARB59" s="3"/>
      <c r="ARC59" s="3"/>
      <c r="ARD59" s="3"/>
      <c r="ARE59" s="3"/>
      <c r="ARF59" s="3"/>
      <c r="ARG59" s="3"/>
      <c r="ARH59" s="3"/>
      <c r="ARI59" s="3"/>
      <c r="ARJ59" s="3"/>
      <c r="ARK59" s="3"/>
      <c r="ARL59" s="3"/>
      <c r="ARM59" s="3"/>
      <c r="ARN59" s="3"/>
      <c r="ARO59" s="3"/>
      <c r="ARP59" s="3"/>
      <c r="ARQ59" s="3"/>
      <c r="ARR59" s="3"/>
      <c r="ARS59" s="3"/>
      <c r="ART59" s="3"/>
      <c r="ARU59" s="3"/>
      <c r="ARV59" s="3"/>
      <c r="ARW59" s="3"/>
      <c r="ARX59" s="3"/>
      <c r="ARY59" s="3"/>
      <c r="ARZ59" s="3"/>
      <c r="ASA59" s="3"/>
      <c r="ASB59" s="3"/>
      <c r="ASC59" s="3"/>
      <c r="ASD59" s="3"/>
      <c r="ASE59" s="3"/>
      <c r="ASF59" s="3"/>
      <c r="ASG59" s="3"/>
      <c r="ASH59" s="3"/>
      <c r="ASI59" s="3"/>
      <c r="ASJ59" s="3"/>
      <c r="ASK59" s="3"/>
      <c r="ASL59" s="3"/>
      <c r="ASM59" s="3"/>
      <c r="ASN59" s="3"/>
      <c r="ASO59" s="3"/>
      <c r="ASP59" s="3"/>
      <c r="ASQ59" s="3"/>
      <c r="ASR59" s="3"/>
      <c r="ASS59" s="3"/>
      <c r="AST59" s="3"/>
      <c r="ASU59" s="3"/>
      <c r="ASV59" s="3"/>
      <c r="ASW59" s="3"/>
      <c r="ASX59" s="3"/>
      <c r="ASY59" s="3"/>
      <c r="ASZ59" s="3"/>
      <c r="ATA59" s="3"/>
      <c r="ATB59" s="3"/>
      <c r="ATC59" s="3"/>
      <c r="ATD59" s="3"/>
      <c r="ATE59" s="3"/>
      <c r="ATF59" s="3"/>
      <c r="ATG59" s="3"/>
      <c r="ATH59" s="3"/>
      <c r="ATI59" s="3"/>
      <c r="ATJ59" s="3"/>
      <c r="ATK59" s="3"/>
      <c r="ATL59" s="3"/>
      <c r="ATM59" s="3"/>
      <c r="ATN59" s="3"/>
      <c r="ATO59" s="3"/>
      <c r="ATP59" s="3"/>
      <c r="ATQ59" s="3"/>
      <c r="ATR59" s="3"/>
      <c r="ATS59" s="3"/>
      <c r="ATT59" s="3"/>
      <c r="ATU59" s="3"/>
      <c r="ATV59" s="3"/>
      <c r="ATW59" s="3"/>
      <c r="ATX59" s="3"/>
      <c r="ATY59" s="3"/>
      <c r="ATZ59" s="3"/>
      <c r="AUA59" s="3"/>
      <c r="AUB59" s="3"/>
      <c r="AUC59" s="3"/>
      <c r="AUD59" s="3"/>
      <c r="AUE59" s="3"/>
      <c r="AUF59" s="3"/>
      <c r="AUG59" s="3"/>
      <c r="AUH59" s="3"/>
      <c r="AUI59" s="3"/>
      <c r="AUJ59" s="3"/>
      <c r="AUK59" s="3"/>
      <c r="AUL59" s="3"/>
      <c r="AUM59" s="3"/>
      <c r="AUN59" s="3"/>
      <c r="AUO59" s="3"/>
      <c r="AUP59" s="3"/>
      <c r="AUQ59" s="3"/>
      <c r="AUR59" s="3"/>
      <c r="AUS59" s="3"/>
      <c r="AUT59" s="3"/>
      <c r="AUU59" s="3"/>
      <c r="AUV59" s="3"/>
      <c r="AUW59" s="3"/>
      <c r="AUX59" s="3"/>
      <c r="AUY59" s="3"/>
      <c r="AUZ59" s="3"/>
      <c r="AVA59" s="3"/>
      <c r="AVB59" s="3"/>
      <c r="AVC59" s="3"/>
      <c r="AVD59" s="3"/>
      <c r="AVE59" s="3"/>
      <c r="AVF59" s="3"/>
      <c r="AVG59" s="3"/>
      <c r="AVH59" s="3"/>
      <c r="AVI59" s="3"/>
      <c r="AVJ59" s="3"/>
      <c r="AVK59" s="3"/>
      <c r="AVL59" s="3"/>
      <c r="AVM59" s="3"/>
      <c r="AVN59" s="3"/>
      <c r="AVO59" s="3"/>
      <c r="AVP59" s="3"/>
      <c r="AVQ59" s="3"/>
      <c r="AVR59" s="3"/>
      <c r="AVS59" s="3"/>
      <c r="AVT59" s="3"/>
      <c r="AVU59" s="3"/>
      <c r="AVV59" s="3"/>
      <c r="AVW59" s="3"/>
      <c r="AVX59" s="3"/>
      <c r="AVY59" s="3"/>
      <c r="AVZ59" s="3"/>
      <c r="AWA59" s="3"/>
      <c r="AWB59" s="3"/>
      <c r="AWC59" s="3"/>
      <c r="AWD59" s="3"/>
      <c r="AWE59" s="3"/>
      <c r="AWF59" s="3"/>
      <c r="AWG59" s="3"/>
      <c r="AWH59" s="3"/>
      <c r="AWI59" s="3"/>
      <c r="AWJ59" s="3"/>
      <c r="AWK59" s="3"/>
      <c r="AWL59" s="3"/>
      <c r="AWM59" s="3"/>
      <c r="AWN59" s="3"/>
      <c r="AWO59" s="3"/>
      <c r="AWP59" s="3"/>
      <c r="AWQ59" s="3"/>
      <c r="AWR59" s="3"/>
      <c r="AWS59" s="3"/>
      <c r="AWT59" s="3"/>
      <c r="AWU59" s="3"/>
      <c r="AWV59" s="3"/>
      <c r="AWW59" s="3"/>
      <c r="AWX59" s="3"/>
      <c r="AWY59" s="3"/>
      <c r="AWZ59" s="3"/>
      <c r="AXA59" s="3"/>
      <c r="AXB59" s="3"/>
      <c r="AXC59" s="3"/>
      <c r="AXD59" s="3"/>
      <c r="AXE59" s="3"/>
      <c r="AXF59" s="3"/>
      <c r="AXG59" s="3"/>
      <c r="AXH59" s="3"/>
      <c r="AXI59" s="3"/>
      <c r="AXJ59" s="3"/>
      <c r="AXK59" s="3"/>
      <c r="AXL59" s="3"/>
      <c r="AXM59" s="3"/>
      <c r="AXN59" s="3"/>
      <c r="AXO59" s="3"/>
      <c r="AXP59" s="3"/>
      <c r="AXQ59" s="3"/>
      <c r="AXR59" s="3"/>
      <c r="AXS59" s="3"/>
      <c r="AXT59" s="3"/>
      <c r="AXU59" s="3"/>
      <c r="AXV59" s="3"/>
      <c r="AXW59" s="3"/>
      <c r="AXX59" s="3"/>
      <c r="AXY59" s="3"/>
      <c r="AXZ59" s="3"/>
      <c r="AYA59" s="3"/>
      <c r="AYB59" s="3"/>
      <c r="AYC59" s="3"/>
      <c r="AYD59" s="3"/>
      <c r="AYE59" s="3"/>
      <c r="AYF59" s="3"/>
      <c r="AYG59" s="3"/>
      <c r="AYH59" s="3"/>
      <c r="AYI59" s="3"/>
      <c r="AYJ59" s="3"/>
      <c r="AYK59" s="3"/>
      <c r="AYL59" s="3"/>
      <c r="AYM59" s="3"/>
      <c r="AYN59" s="3"/>
      <c r="AYO59" s="3"/>
      <c r="AYP59" s="3"/>
      <c r="AYQ59" s="3"/>
      <c r="AYR59" s="3"/>
      <c r="AYS59" s="3"/>
      <c r="AYT59" s="3"/>
      <c r="AYU59" s="3"/>
      <c r="AYV59" s="3"/>
      <c r="AYW59" s="3"/>
      <c r="AYX59" s="3"/>
      <c r="AYY59" s="3"/>
      <c r="AYZ59" s="3"/>
      <c r="AZA59" s="3"/>
      <c r="AZB59" s="3"/>
      <c r="AZC59" s="3"/>
      <c r="AZD59" s="3"/>
      <c r="AZE59" s="3"/>
      <c r="AZF59" s="3"/>
      <c r="AZG59" s="3"/>
      <c r="AZH59" s="3"/>
      <c r="AZI59" s="3"/>
      <c r="AZJ59" s="3"/>
      <c r="AZK59" s="3"/>
      <c r="AZL59" s="3"/>
      <c r="AZM59" s="3"/>
      <c r="AZN59" s="3"/>
      <c r="AZO59" s="3"/>
      <c r="AZP59" s="3"/>
      <c r="AZQ59" s="3"/>
      <c r="AZR59" s="3"/>
      <c r="AZS59" s="3"/>
      <c r="AZT59" s="3"/>
      <c r="AZU59" s="3"/>
      <c r="AZV59" s="3"/>
      <c r="AZW59" s="3"/>
      <c r="AZX59" s="3"/>
      <c r="AZY59" s="3"/>
      <c r="AZZ59" s="3"/>
      <c r="BAA59" s="3"/>
      <c r="BAB59" s="3"/>
      <c r="BAC59" s="3"/>
      <c r="BAD59" s="3"/>
      <c r="BAE59" s="3"/>
      <c r="BAF59" s="3"/>
      <c r="BAG59" s="3"/>
      <c r="BAH59" s="3"/>
      <c r="BAI59" s="3"/>
      <c r="BAJ59" s="3"/>
      <c r="BAK59" s="3"/>
      <c r="BAL59" s="3"/>
      <c r="BAM59" s="3"/>
      <c r="BAN59" s="3"/>
      <c r="BAO59" s="3"/>
      <c r="BAP59" s="3"/>
      <c r="BAQ59" s="3"/>
      <c r="BAR59" s="3"/>
      <c r="BAS59" s="3"/>
      <c r="BAT59" s="3"/>
      <c r="BAU59" s="3"/>
      <c r="BAV59" s="3"/>
      <c r="BAW59" s="3"/>
      <c r="BAX59" s="3"/>
      <c r="BAY59" s="3"/>
      <c r="BAZ59" s="3"/>
      <c r="BBA59" s="3"/>
      <c r="BBB59" s="3"/>
      <c r="BBC59" s="3"/>
      <c r="BBD59" s="3"/>
      <c r="BBE59" s="3"/>
      <c r="BBF59" s="3"/>
      <c r="BBG59" s="3"/>
      <c r="BBH59" s="3"/>
      <c r="BBI59" s="3"/>
      <c r="BBJ59" s="3"/>
      <c r="BBK59" s="3"/>
      <c r="BBL59" s="3"/>
      <c r="BBM59" s="3"/>
      <c r="BBN59" s="3"/>
      <c r="BBO59" s="3"/>
      <c r="BBP59" s="3"/>
      <c r="BBQ59" s="3"/>
      <c r="BBR59" s="3"/>
      <c r="BBS59" s="3"/>
      <c r="BBT59" s="3"/>
      <c r="BBU59" s="3"/>
      <c r="BBV59" s="3"/>
      <c r="BBW59" s="3"/>
      <c r="BBX59" s="3"/>
      <c r="BBY59" s="3"/>
      <c r="BBZ59" s="3"/>
      <c r="BCA59" s="3"/>
      <c r="BCB59" s="3"/>
      <c r="BCC59" s="3"/>
      <c r="BCD59" s="3"/>
      <c r="BCE59" s="3"/>
      <c r="BCF59" s="3"/>
      <c r="BCG59" s="3"/>
      <c r="BCH59" s="3"/>
      <c r="BCI59" s="3"/>
      <c r="BCJ59" s="3"/>
      <c r="BCK59" s="3"/>
      <c r="BCL59" s="3"/>
      <c r="BCM59" s="3"/>
      <c r="BCN59" s="3"/>
      <c r="BCO59" s="3"/>
      <c r="BCP59" s="3"/>
      <c r="BCQ59" s="3"/>
      <c r="BCR59" s="3"/>
      <c r="BCS59" s="3"/>
      <c r="BCT59" s="3"/>
      <c r="BCU59" s="3"/>
      <c r="BCV59" s="3"/>
      <c r="BCW59" s="3"/>
      <c r="BCX59" s="3"/>
      <c r="BCY59" s="3"/>
      <c r="BCZ59" s="3"/>
      <c r="BDA59" s="3"/>
      <c r="BDB59" s="3"/>
      <c r="BDC59" s="3"/>
      <c r="BDD59" s="3"/>
      <c r="BDE59" s="3"/>
      <c r="BDF59" s="3"/>
      <c r="BDG59" s="3"/>
      <c r="BDH59" s="3"/>
      <c r="BDI59" s="3"/>
      <c r="BDJ59" s="3"/>
      <c r="BDK59" s="3"/>
      <c r="BDL59" s="3"/>
      <c r="BDM59" s="3"/>
      <c r="BDN59" s="3"/>
      <c r="BDO59" s="3"/>
      <c r="BDP59" s="3"/>
      <c r="BDQ59" s="3"/>
      <c r="BDR59" s="3"/>
      <c r="BDS59" s="3"/>
      <c r="BDT59" s="3"/>
      <c r="BDU59" s="3"/>
      <c r="BDV59" s="3"/>
      <c r="BDW59" s="3"/>
      <c r="BDX59" s="3"/>
      <c r="BDY59" s="3"/>
      <c r="BDZ59" s="3"/>
      <c r="BEA59" s="3"/>
      <c r="BEB59" s="3"/>
      <c r="BEC59" s="3"/>
      <c r="BED59" s="3"/>
      <c r="BEE59" s="3"/>
      <c r="BEF59" s="3"/>
      <c r="BEG59" s="3"/>
      <c r="BEH59" s="3"/>
      <c r="BEI59" s="3"/>
      <c r="BEJ59" s="3"/>
      <c r="BEK59" s="3"/>
      <c r="BEL59" s="3"/>
      <c r="BEM59" s="3"/>
      <c r="BEN59" s="3"/>
      <c r="BEO59" s="3"/>
      <c r="BEP59" s="3"/>
      <c r="BEQ59" s="3"/>
      <c r="BER59" s="3"/>
      <c r="BES59" s="3"/>
      <c r="BET59" s="3"/>
      <c r="BEU59" s="3"/>
      <c r="BEV59" s="3"/>
      <c r="BEW59" s="3"/>
      <c r="BEX59" s="3"/>
      <c r="BEY59" s="3"/>
      <c r="BEZ59" s="3"/>
      <c r="BFA59" s="3"/>
      <c r="BFB59" s="3"/>
      <c r="BFC59" s="3"/>
      <c r="BFD59" s="3"/>
      <c r="BFE59" s="3"/>
      <c r="BFF59" s="3"/>
      <c r="BFG59" s="3"/>
      <c r="BFH59" s="3"/>
      <c r="BFI59" s="3"/>
      <c r="BFJ59" s="3"/>
      <c r="BFK59" s="3"/>
      <c r="BFL59" s="3"/>
      <c r="BFM59" s="3"/>
      <c r="BFN59" s="3"/>
      <c r="BFO59" s="3"/>
      <c r="BFP59" s="3"/>
      <c r="BFQ59" s="3"/>
      <c r="BFR59" s="3"/>
      <c r="BFS59" s="3"/>
      <c r="BFT59" s="3"/>
      <c r="BFU59" s="3"/>
      <c r="BFV59" s="3"/>
      <c r="BFW59" s="3"/>
      <c r="BFX59" s="3"/>
      <c r="BFY59" s="3"/>
      <c r="BFZ59" s="3"/>
      <c r="BGA59" s="3"/>
      <c r="BGB59" s="3"/>
      <c r="BGC59" s="3"/>
      <c r="BGD59" s="3"/>
      <c r="BGE59" s="3"/>
      <c r="BGF59" s="3"/>
      <c r="BGG59" s="3"/>
      <c r="BGH59" s="3"/>
      <c r="BGI59" s="3"/>
      <c r="BGJ59" s="3"/>
      <c r="BGK59" s="3"/>
      <c r="BGL59" s="3"/>
      <c r="BGM59" s="3"/>
      <c r="BGN59" s="3"/>
      <c r="BGO59" s="3"/>
      <c r="BGP59" s="3"/>
      <c r="BGQ59" s="3"/>
      <c r="BGR59" s="3"/>
      <c r="BGS59" s="3"/>
      <c r="BGT59" s="3"/>
      <c r="BGU59" s="3"/>
      <c r="BGV59" s="3"/>
      <c r="BGW59" s="3"/>
      <c r="BGX59" s="3"/>
      <c r="BGY59" s="3"/>
      <c r="BGZ59" s="3"/>
      <c r="BHA59" s="3"/>
      <c r="BHB59" s="3"/>
      <c r="BHC59" s="3"/>
      <c r="BHD59" s="3"/>
      <c r="BHE59" s="3"/>
      <c r="BHF59" s="3"/>
      <c r="BHG59" s="3"/>
      <c r="BHH59" s="3"/>
      <c r="BHI59" s="3"/>
      <c r="BHJ59" s="3"/>
      <c r="BHK59" s="3"/>
      <c r="BHL59" s="3"/>
      <c r="BHM59" s="3"/>
      <c r="BHN59" s="3"/>
      <c r="BHO59" s="3"/>
      <c r="BHP59" s="3"/>
      <c r="BHQ59" s="3"/>
      <c r="BHR59" s="3"/>
      <c r="BHS59" s="3"/>
      <c r="BHT59" s="3"/>
      <c r="BHU59" s="3"/>
      <c r="BHV59" s="3"/>
      <c r="BHW59" s="3"/>
      <c r="BHX59" s="3"/>
      <c r="BHY59" s="3"/>
      <c r="BHZ59" s="3"/>
      <c r="BIA59" s="3"/>
      <c r="BIB59" s="3"/>
      <c r="BIC59" s="3"/>
      <c r="BID59" s="3"/>
      <c r="BIE59" s="3"/>
      <c r="BIF59" s="3"/>
      <c r="BIG59" s="3"/>
      <c r="BIH59" s="3"/>
      <c r="BII59" s="3"/>
      <c r="BIJ59" s="3"/>
      <c r="BIK59" s="3"/>
      <c r="BIL59" s="3"/>
      <c r="BIM59" s="3"/>
      <c r="BIN59" s="3"/>
      <c r="BIO59" s="3"/>
      <c r="BIP59" s="3"/>
      <c r="BIQ59" s="3"/>
      <c r="BIR59" s="3"/>
      <c r="BIS59" s="3"/>
      <c r="BIT59" s="3"/>
      <c r="BIU59" s="3"/>
      <c r="BIV59" s="3"/>
      <c r="BIW59" s="3"/>
      <c r="BIX59" s="3"/>
      <c r="BIY59" s="3"/>
      <c r="BIZ59" s="3"/>
      <c r="BJA59" s="3"/>
      <c r="BJB59" s="3"/>
      <c r="BJC59" s="3"/>
      <c r="BJD59" s="3"/>
      <c r="BJE59" s="3"/>
      <c r="BJF59" s="3"/>
      <c r="BJG59" s="3"/>
      <c r="BJH59" s="3"/>
      <c r="BJI59" s="3"/>
      <c r="BJJ59" s="3"/>
      <c r="BJK59" s="3"/>
      <c r="BJL59" s="3"/>
      <c r="BJM59" s="3"/>
      <c r="BJN59" s="3"/>
      <c r="BJO59" s="3"/>
      <c r="BJP59" s="3"/>
      <c r="BJQ59" s="3"/>
      <c r="BJR59" s="3"/>
      <c r="BJS59" s="3"/>
      <c r="BJT59" s="3"/>
      <c r="BJU59" s="3"/>
      <c r="BJV59" s="3"/>
      <c r="BJW59" s="3"/>
      <c r="BJX59" s="3"/>
      <c r="BJY59" s="3"/>
      <c r="BJZ59" s="3"/>
      <c r="BKA59" s="3"/>
      <c r="BKB59" s="3"/>
      <c r="BKC59" s="3"/>
      <c r="BKD59" s="3"/>
      <c r="BKE59" s="3"/>
      <c r="BKF59" s="3"/>
      <c r="BKG59" s="3"/>
      <c r="BKH59" s="3"/>
      <c r="BKI59" s="3"/>
      <c r="BKJ59" s="3"/>
      <c r="BKK59" s="3"/>
      <c r="BKL59" s="3"/>
      <c r="BKM59" s="3"/>
      <c r="BKN59" s="3"/>
      <c r="BKO59" s="3"/>
      <c r="BKP59" s="3"/>
      <c r="BKQ59" s="3"/>
      <c r="BKR59" s="3"/>
      <c r="BKS59" s="3"/>
      <c r="BKT59" s="3"/>
      <c r="BKU59" s="3"/>
      <c r="BKV59" s="3"/>
      <c r="BKW59" s="3"/>
      <c r="BKX59" s="3"/>
      <c r="BKY59" s="3"/>
      <c r="BKZ59" s="3"/>
      <c r="BLA59" s="3"/>
      <c r="BLB59" s="3"/>
      <c r="BLC59" s="3"/>
      <c r="BLD59" s="3"/>
      <c r="BLE59" s="3"/>
      <c r="BLF59" s="3"/>
      <c r="BLG59" s="3"/>
      <c r="BLH59" s="3"/>
      <c r="BLI59" s="3"/>
      <c r="BLJ59" s="3"/>
      <c r="BLK59" s="3"/>
      <c r="BLL59" s="3"/>
      <c r="BLM59" s="3"/>
      <c r="BLN59" s="3"/>
      <c r="BLO59" s="3"/>
      <c r="BLP59" s="3"/>
      <c r="BLQ59" s="3"/>
      <c r="BLR59" s="3"/>
      <c r="BLS59" s="3"/>
      <c r="BLT59" s="3"/>
      <c r="BLU59" s="3"/>
      <c r="BLV59" s="3"/>
      <c r="BLW59" s="3"/>
      <c r="BLX59" s="3"/>
      <c r="BLY59" s="3"/>
      <c r="BLZ59" s="3"/>
      <c r="BMA59" s="3"/>
      <c r="BMB59" s="3"/>
      <c r="BMC59" s="3"/>
      <c r="BMD59" s="3"/>
      <c r="BME59" s="3"/>
      <c r="BMF59" s="3"/>
      <c r="BMG59" s="3"/>
      <c r="BMH59" s="3"/>
      <c r="BMI59" s="3"/>
      <c r="BMJ59" s="3"/>
      <c r="BMK59" s="3"/>
      <c r="BML59" s="3"/>
      <c r="BMM59" s="3"/>
      <c r="BMN59" s="3"/>
      <c r="BMO59" s="3"/>
      <c r="BMP59" s="3"/>
      <c r="BMQ59" s="3"/>
      <c r="BMR59" s="3"/>
      <c r="BMS59" s="3"/>
      <c r="BMT59" s="3"/>
      <c r="BMU59" s="3"/>
      <c r="BMV59" s="3"/>
      <c r="BMW59" s="3"/>
      <c r="BMX59" s="3"/>
      <c r="BMY59" s="3"/>
      <c r="BMZ59" s="3"/>
      <c r="BNA59" s="3"/>
      <c r="BNB59" s="3"/>
      <c r="BNC59" s="3"/>
      <c r="BND59" s="3"/>
      <c r="BNE59" s="3"/>
      <c r="BNF59" s="3"/>
      <c r="BNG59" s="3"/>
      <c r="BNH59" s="3"/>
      <c r="BNI59" s="3"/>
      <c r="BNJ59" s="3"/>
      <c r="BNK59" s="3"/>
      <c r="BNL59" s="3"/>
      <c r="BNM59" s="3"/>
      <c r="BNN59" s="3"/>
      <c r="BNO59" s="3"/>
      <c r="BNP59" s="3"/>
      <c r="BNQ59" s="3"/>
      <c r="BNR59" s="3"/>
      <c r="BNS59" s="3"/>
      <c r="BNT59" s="3"/>
      <c r="BNU59" s="3"/>
      <c r="BNV59" s="3"/>
      <c r="BNW59" s="3"/>
      <c r="BNX59" s="3"/>
      <c r="BNY59" s="3"/>
      <c r="BNZ59" s="3"/>
      <c r="BOA59" s="3"/>
      <c r="BOB59" s="3"/>
      <c r="BOC59" s="3"/>
      <c r="BOD59" s="3"/>
      <c r="BOE59" s="3"/>
      <c r="BOF59" s="3"/>
      <c r="BOG59" s="3"/>
      <c r="BOH59" s="3"/>
      <c r="BOI59" s="3"/>
      <c r="BOJ59" s="3"/>
      <c r="BOK59" s="3"/>
      <c r="BOL59" s="3"/>
      <c r="BOM59" s="3"/>
      <c r="BON59" s="3"/>
      <c r="BOO59" s="3"/>
      <c r="BOP59" s="3"/>
      <c r="BOQ59" s="3"/>
      <c r="BOR59" s="3"/>
      <c r="BOS59" s="3"/>
      <c r="BOT59" s="3"/>
      <c r="BOU59" s="3"/>
      <c r="BOV59" s="3"/>
      <c r="BOW59" s="3"/>
      <c r="BOX59" s="3"/>
      <c r="BOY59" s="3"/>
      <c r="BOZ59" s="3"/>
      <c r="BPA59" s="3"/>
      <c r="BPB59" s="3"/>
      <c r="BPC59" s="3"/>
      <c r="BPD59" s="3"/>
      <c r="BPE59" s="3"/>
      <c r="BPF59" s="3"/>
      <c r="BPG59" s="3"/>
      <c r="BPH59" s="3"/>
      <c r="BPI59" s="3"/>
      <c r="BPJ59" s="3"/>
      <c r="BPK59" s="3"/>
      <c r="BPL59" s="3"/>
      <c r="BPM59" s="3"/>
      <c r="BPN59" s="3"/>
      <c r="BPO59" s="3"/>
      <c r="BPP59" s="3"/>
      <c r="BPQ59" s="3"/>
      <c r="BPR59" s="3"/>
      <c r="BPS59" s="3"/>
      <c r="BPT59" s="3"/>
      <c r="BPU59" s="3"/>
      <c r="BPV59" s="3"/>
      <c r="BPW59" s="3"/>
      <c r="BPX59" s="3"/>
      <c r="BPY59" s="3"/>
      <c r="BPZ59" s="3"/>
      <c r="BQA59" s="3"/>
      <c r="BQB59" s="3"/>
      <c r="BQC59" s="3"/>
      <c r="BQD59" s="3"/>
      <c r="BQE59" s="3"/>
      <c r="BQF59" s="3"/>
      <c r="BQG59" s="3"/>
      <c r="BQH59" s="3"/>
      <c r="BQI59" s="3"/>
      <c r="BQJ59" s="3"/>
      <c r="BQK59" s="3"/>
      <c r="BQL59" s="3"/>
      <c r="BQM59" s="3"/>
      <c r="BQN59" s="3"/>
      <c r="BQO59" s="3"/>
      <c r="BQP59" s="3"/>
      <c r="BQQ59" s="3"/>
      <c r="BQR59" s="3"/>
      <c r="BQS59" s="3"/>
      <c r="BQT59" s="3"/>
      <c r="BQU59" s="3"/>
      <c r="BQV59" s="3"/>
      <c r="BQW59" s="3"/>
      <c r="BQX59" s="3"/>
      <c r="BQY59" s="3"/>
      <c r="BQZ59" s="3"/>
      <c r="BRA59" s="3"/>
      <c r="BRB59" s="3"/>
      <c r="BRC59" s="3"/>
      <c r="BRD59" s="3"/>
      <c r="BRE59" s="3"/>
      <c r="BRF59" s="3"/>
      <c r="BRG59" s="3"/>
      <c r="BRH59" s="3"/>
      <c r="BRI59" s="3"/>
      <c r="BRJ59" s="3"/>
      <c r="BRK59" s="3"/>
      <c r="BRL59" s="3"/>
      <c r="BRM59" s="3"/>
      <c r="BRN59" s="3"/>
      <c r="BRO59" s="3"/>
      <c r="BRP59" s="3"/>
      <c r="BRQ59" s="3"/>
      <c r="BRR59" s="3"/>
      <c r="BRS59" s="3"/>
      <c r="BRT59" s="3"/>
      <c r="BRU59" s="3"/>
      <c r="BRV59" s="3"/>
      <c r="BRW59" s="3"/>
      <c r="BRX59" s="3"/>
      <c r="BRY59" s="3"/>
      <c r="BRZ59" s="3"/>
      <c r="BSA59" s="3"/>
      <c r="BSB59" s="3"/>
      <c r="BSC59" s="3"/>
      <c r="BSD59" s="3"/>
      <c r="BSE59" s="3"/>
      <c r="BSF59" s="3"/>
      <c r="BSG59" s="3"/>
      <c r="BSH59" s="3"/>
      <c r="BSI59" s="3"/>
      <c r="BSJ59" s="3"/>
      <c r="BSK59" s="3"/>
      <c r="BSL59" s="3"/>
      <c r="BSM59" s="3"/>
      <c r="BSN59" s="3"/>
      <c r="BSO59" s="3"/>
      <c r="BSP59" s="3"/>
      <c r="BSQ59" s="3"/>
      <c r="BSR59" s="3"/>
      <c r="BSS59" s="3"/>
      <c r="BST59" s="3"/>
      <c r="BSU59" s="3"/>
      <c r="BSV59" s="3"/>
      <c r="BSW59" s="3"/>
      <c r="BSX59" s="3"/>
      <c r="BSY59" s="3"/>
      <c r="BSZ59" s="3"/>
      <c r="BTA59" s="3"/>
      <c r="BTB59" s="3"/>
      <c r="BTC59" s="3"/>
      <c r="BTD59" s="3"/>
      <c r="BTE59" s="3"/>
      <c r="BTF59" s="3"/>
      <c r="BTG59" s="3"/>
      <c r="BTH59" s="3"/>
      <c r="BTI59" s="3"/>
      <c r="BTJ59" s="3"/>
      <c r="BTK59" s="3"/>
      <c r="BTL59" s="3"/>
      <c r="BTM59" s="3"/>
      <c r="BTN59" s="3"/>
      <c r="BTO59" s="3"/>
      <c r="BTP59" s="3"/>
      <c r="BTQ59" s="3"/>
      <c r="BTR59" s="3"/>
      <c r="BTS59" s="3"/>
      <c r="BTT59" s="3"/>
      <c r="BTU59" s="3"/>
      <c r="BTV59" s="3"/>
      <c r="BTW59" s="3"/>
      <c r="BTX59" s="3"/>
      <c r="BTY59" s="3"/>
      <c r="BTZ59" s="3"/>
      <c r="BUA59" s="3"/>
      <c r="BUB59" s="3"/>
      <c r="BUC59" s="3"/>
      <c r="BUD59" s="3"/>
      <c r="BUE59" s="3"/>
      <c r="BUF59" s="3"/>
      <c r="BUG59" s="3"/>
      <c r="BUH59" s="3"/>
      <c r="BUI59" s="3"/>
      <c r="BUJ59" s="3"/>
      <c r="BUK59" s="3"/>
      <c r="BUL59" s="3"/>
      <c r="BUM59" s="3"/>
      <c r="BUN59" s="3"/>
      <c r="BUO59" s="3"/>
      <c r="BUP59" s="3"/>
      <c r="BUQ59" s="3"/>
      <c r="BUR59" s="3"/>
      <c r="BUS59" s="3"/>
      <c r="BUT59" s="3"/>
      <c r="BUU59" s="3"/>
      <c r="BUV59" s="3"/>
      <c r="BUW59" s="3"/>
      <c r="BUX59" s="3"/>
      <c r="BUY59" s="3"/>
      <c r="BUZ59" s="3"/>
      <c r="BVA59" s="3"/>
      <c r="BVB59" s="3"/>
      <c r="BVC59" s="3"/>
      <c r="BVD59" s="3"/>
      <c r="BVE59" s="3"/>
      <c r="BVF59" s="3"/>
      <c r="BVG59" s="3"/>
      <c r="BVH59" s="3"/>
      <c r="BVI59" s="3"/>
      <c r="BVJ59" s="3"/>
      <c r="BVK59" s="3"/>
      <c r="BVL59" s="3"/>
      <c r="BVM59" s="3"/>
      <c r="BVN59" s="3"/>
      <c r="BVO59" s="3"/>
      <c r="BVP59" s="3"/>
      <c r="BVQ59" s="3"/>
      <c r="BVR59" s="3"/>
      <c r="BVS59" s="3"/>
      <c r="BVT59" s="3"/>
      <c r="BVU59" s="3"/>
      <c r="BVV59" s="3"/>
      <c r="BVW59" s="3"/>
      <c r="BVX59" s="3"/>
      <c r="BVY59" s="3"/>
      <c r="BVZ59" s="3"/>
      <c r="BWA59" s="3"/>
      <c r="BWB59" s="3"/>
      <c r="BWC59" s="3"/>
      <c r="BWD59" s="3"/>
      <c r="BWE59" s="3"/>
      <c r="BWF59" s="3"/>
      <c r="BWG59" s="3"/>
      <c r="BWH59" s="3"/>
      <c r="BWI59" s="3"/>
      <c r="BWJ59" s="3"/>
      <c r="BWK59" s="3"/>
      <c r="BWL59" s="3"/>
      <c r="BWM59" s="3"/>
      <c r="BWN59" s="3"/>
      <c r="BWO59" s="3"/>
      <c r="BWP59" s="3"/>
      <c r="BWQ59" s="3"/>
      <c r="BWR59" s="3"/>
      <c r="BWS59" s="3"/>
      <c r="BWT59" s="3"/>
      <c r="BWU59" s="3"/>
      <c r="BWV59" s="3"/>
      <c r="BWW59" s="3"/>
      <c r="BWX59" s="3"/>
      <c r="BWY59" s="3"/>
      <c r="BWZ59" s="3"/>
      <c r="BXA59" s="3"/>
      <c r="BXB59" s="3"/>
      <c r="BXC59" s="3"/>
      <c r="BXD59" s="3"/>
      <c r="BXE59" s="3"/>
      <c r="BXF59" s="3"/>
      <c r="BXG59" s="3"/>
      <c r="BXH59" s="3"/>
      <c r="BXI59" s="3"/>
      <c r="BXJ59" s="3"/>
      <c r="BXK59" s="3"/>
      <c r="BXL59" s="3"/>
      <c r="BXM59" s="3"/>
      <c r="BXN59" s="3"/>
      <c r="BXO59" s="3"/>
      <c r="BXP59" s="3"/>
      <c r="BXQ59" s="3"/>
      <c r="BXR59" s="3"/>
      <c r="BXS59" s="3"/>
      <c r="BXT59" s="3"/>
      <c r="BXU59" s="3"/>
      <c r="BXV59" s="3"/>
      <c r="BXW59" s="3"/>
      <c r="BXX59" s="3"/>
      <c r="BXY59" s="3"/>
      <c r="BXZ59" s="3"/>
      <c r="BYA59" s="3"/>
      <c r="BYB59" s="3"/>
      <c r="BYC59" s="3"/>
      <c r="BYD59" s="3"/>
      <c r="BYE59" s="3"/>
      <c r="BYF59" s="3"/>
      <c r="BYG59" s="3"/>
      <c r="BYH59" s="3"/>
      <c r="BYI59" s="3"/>
      <c r="BYJ59" s="3"/>
      <c r="BYK59" s="3"/>
      <c r="BYL59" s="3"/>
      <c r="BYM59" s="3"/>
      <c r="BYN59" s="3"/>
      <c r="BYO59" s="3"/>
      <c r="BYP59" s="3"/>
      <c r="BYQ59" s="3"/>
      <c r="BYR59" s="3"/>
      <c r="BYS59" s="3"/>
      <c r="BYT59" s="3"/>
      <c r="BYU59" s="3"/>
      <c r="BYV59" s="3"/>
      <c r="BYW59" s="3"/>
      <c r="BYX59" s="3"/>
      <c r="BYY59" s="3"/>
      <c r="BYZ59" s="3"/>
      <c r="BZA59" s="3"/>
      <c r="BZB59" s="3"/>
      <c r="BZC59" s="3"/>
      <c r="BZD59" s="3"/>
      <c r="BZE59" s="3"/>
      <c r="BZF59" s="3"/>
      <c r="BZG59" s="3"/>
      <c r="BZH59" s="3"/>
      <c r="BZI59" s="3"/>
      <c r="BZJ59" s="3"/>
      <c r="BZK59" s="3"/>
      <c r="BZL59" s="3"/>
      <c r="BZM59" s="3"/>
      <c r="BZN59" s="3"/>
      <c r="BZO59" s="3"/>
      <c r="BZP59" s="3"/>
      <c r="BZQ59" s="3"/>
      <c r="BZR59" s="3"/>
      <c r="BZS59" s="3"/>
      <c r="BZT59" s="3"/>
      <c r="BZU59" s="3"/>
      <c r="BZV59" s="3"/>
      <c r="BZW59" s="3"/>
      <c r="BZX59" s="3"/>
      <c r="BZY59" s="3"/>
      <c r="BZZ59" s="3"/>
      <c r="CAA59" s="3"/>
      <c r="CAB59" s="3"/>
      <c r="CAC59" s="3"/>
      <c r="CAD59" s="3"/>
      <c r="CAE59" s="3"/>
      <c r="CAF59" s="3"/>
      <c r="CAG59" s="3"/>
      <c r="CAH59" s="3"/>
      <c r="CAI59" s="3"/>
      <c r="CAJ59" s="3"/>
      <c r="CAK59" s="3"/>
      <c r="CAL59" s="3"/>
      <c r="CAM59" s="3"/>
      <c r="CAN59" s="3"/>
      <c r="CAO59" s="3"/>
      <c r="CAP59" s="3"/>
      <c r="CAQ59" s="3"/>
      <c r="CAR59" s="3"/>
      <c r="CAS59" s="3"/>
      <c r="CAT59" s="3"/>
      <c r="CAU59" s="3"/>
      <c r="CAV59" s="3"/>
      <c r="CAW59" s="3"/>
      <c r="CAX59" s="3"/>
      <c r="CAY59" s="3"/>
      <c r="CAZ59" s="3"/>
      <c r="CBA59" s="3"/>
      <c r="CBB59" s="3"/>
      <c r="CBC59" s="3"/>
      <c r="CBD59" s="3"/>
      <c r="CBE59" s="3"/>
      <c r="CBF59" s="3"/>
      <c r="CBG59" s="3"/>
      <c r="CBH59" s="3"/>
      <c r="CBI59" s="3"/>
      <c r="CBJ59" s="3"/>
      <c r="CBK59" s="3"/>
      <c r="CBL59" s="3"/>
      <c r="CBM59" s="3"/>
      <c r="CBN59" s="3"/>
      <c r="CBO59" s="3"/>
      <c r="CBP59" s="3"/>
      <c r="CBQ59" s="3"/>
      <c r="CBR59" s="3"/>
      <c r="CBS59" s="3"/>
      <c r="CBT59" s="3"/>
      <c r="CBU59" s="3"/>
      <c r="CBV59" s="3"/>
      <c r="CBW59" s="3"/>
      <c r="CBX59" s="3"/>
      <c r="CBY59" s="3"/>
      <c r="CBZ59" s="3"/>
      <c r="CCA59" s="3"/>
      <c r="CCB59" s="3"/>
      <c r="CCC59" s="3"/>
      <c r="CCD59" s="3"/>
      <c r="CCE59" s="3"/>
      <c r="CCF59" s="3"/>
      <c r="CCG59" s="3"/>
      <c r="CCH59" s="3"/>
      <c r="CCI59" s="3"/>
      <c r="CCJ59" s="3"/>
      <c r="CCK59" s="3"/>
      <c r="CCL59" s="3"/>
      <c r="CCM59" s="3"/>
      <c r="CCN59" s="3"/>
      <c r="CCO59" s="3"/>
      <c r="CCP59" s="3"/>
      <c r="CCQ59" s="3"/>
      <c r="CCR59" s="3"/>
      <c r="CCS59" s="3"/>
      <c r="CCT59" s="3"/>
      <c r="CCU59" s="3"/>
      <c r="CCV59" s="3"/>
      <c r="CCW59" s="3"/>
      <c r="CCX59" s="3"/>
      <c r="CCY59" s="3"/>
      <c r="CCZ59" s="3"/>
      <c r="CDA59" s="3"/>
      <c r="CDB59" s="3"/>
      <c r="CDC59" s="3"/>
      <c r="CDD59" s="3"/>
      <c r="CDE59" s="3"/>
      <c r="CDF59" s="3"/>
      <c r="CDG59" s="3"/>
      <c r="CDH59" s="3"/>
      <c r="CDI59" s="3"/>
      <c r="CDJ59" s="3"/>
      <c r="CDK59" s="3"/>
      <c r="CDL59" s="3"/>
      <c r="CDM59" s="3"/>
      <c r="CDN59" s="3"/>
      <c r="CDO59" s="3"/>
      <c r="CDP59" s="3"/>
      <c r="CDQ59" s="3"/>
      <c r="CDR59" s="3"/>
      <c r="CDS59" s="3"/>
      <c r="CDT59" s="3"/>
      <c r="CDU59" s="3"/>
      <c r="CDV59" s="3"/>
      <c r="CDW59" s="3"/>
      <c r="CDX59" s="3"/>
      <c r="CDY59" s="3"/>
      <c r="CDZ59" s="3"/>
      <c r="CEA59" s="3"/>
      <c r="CEB59" s="3"/>
      <c r="CEC59" s="3"/>
      <c r="CED59" s="3"/>
      <c r="CEE59" s="3"/>
      <c r="CEF59" s="3"/>
      <c r="CEG59" s="3"/>
      <c r="CEH59" s="3"/>
      <c r="CEI59" s="3"/>
      <c r="CEJ59" s="3"/>
      <c r="CEK59" s="3"/>
      <c r="CEL59" s="3"/>
      <c r="CEM59" s="3"/>
      <c r="CEN59" s="3"/>
      <c r="CEO59" s="3"/>
      <c r="CEP59" s="3"/>
      <c r="CEQ59" s="3"/>
      <c r="CER59" s="3"/>
      <c r="CES59" s="3"/>
      <c r="CET59" s="3"/>
      <c r="CEU59" s="3"/>
      <c r="CEV59" s="3"/>
      <c r="CEW59" s="3"/>
      <c r="CEX59" s="3"/>
      <c r="CEY59" s="3"/>
      <c r="CEZ59" s="3"/>
      <c r="CFA59" s="3"/>
      <c r="CFB59" s="3"/>
      <c r="CFC59" s="3"/>
      <c r="CFD59" s="3"/>
      <c r="CFE59" s="3"/>
      <c r="CFF59" s="3"/>
      <c r="CFG59" s="3"/>
      <c r="CFH59" s="3"/>
      <c r="CFI59" s="3"/>
      <c r="CFJ59" s="3"/>
      <c r="CFK59" s="3"/>
      <c r="CFL59" s="3"/>
      <c r="CFM59" s="3"/>
      <c r="CFN59" s="3"/>
      <c r="CFO59" s="3"/>
      <c r="CFP59" s="3"/>
      <c r="CFQ59" s="3"/>
      <c r="CFR59" s="3"/>
      <c r="CFS59" s="3"/>
      <c r="CFT59" s="3"/>
      <c r="CFU59" s="3"/>
      <c r="CFV59" s="3"/>
      <c r="CFW59" s="3"/>
      <c r="CFX59" s="3"/>
      <c r="CFY59" s="3"/>
      <c r="CFZ59" s="3"/>
      <c r="CGA59" s="3"/>
      <c r="CGB59" s="3"/>
      <c r="CGC59" s="3"/>
      <c r="CGD59" s="3"/>
      <c r="CGE59" s="3"/>
      <c r="CGF59" s="3"/>
      <c r="CGG59" s="3"/>
      <c r="CGH59" s="3"/>
      <c r="CGI59" s="3"/>
      <c r="CGJ59" s="3"/>
      <c r="CGK59" s="3"/>
      <c r="CGL59" s="3"/>
      <c r="CGM59" s="3"/>
      <c r="CGN59" s="3"/>
      <c r="CGO59" s="3"/>
      <c r="CGP59" s="3"/>
      <c r="CGQ59" s="3"/>
      <c r="CGR59" s="3"/>
      <c r="CGS59" s="3"/>
      <c r="CGT59" s="3"/>
      <c r="CGU59" s="3"/>
      <c r="CGV59" s="3"/>
      <c r="CGW59" s="3"/>
      <c r="CGX59" s="3"/>
      <c r="CGY59" s="3"/>
      <c r="CGZ59" s="3"/>
      <c r="CHA59" s="3"/>
      <c r="CHB59" s="3"/>
      <c r="CHC59" s="3"/>
      <c r="CHD59" s="3"/>
      <c r="CHE59" s="3"/>
      <c r="CHF59" s="3"/>
      <c r="CHG59" s="3"/>
      <c r="CHH59" s="3"/>
      <c r="CHI59" s="3"/>
      <c r="CHJ59" s="3"/>
      <c r="CHK59" s="3"/>
      <c r="CHL59" s="3"/>
      <c r="CHM59" s="3"/>
      <c r="CHN59" s="3"/>
      <c r="CHO59" s="3"/>
      <c r="CHP59" s="3"/>
      <c r="CHQ59" s="3"/>
      <c r="CHR59" s="3"/>
      <c r="CHS59" s="3"/>
      <c r="CHT59" s="3"/>
      <c r="CHU59" s="3"/>
      <c r="CHV59" s="3"/>
      <c r="CHW59" s="3"/>
      <c r="CHX59" s="3"/>
      <c r="CHY59" s="3"/>
      <c r="CHZ59" s="3"/>
      <c r="CIA59" s="3"/>
      <c r="CIB59" s="3"/>
      <c r="CIC59" s="3"/>
      <c r="CID59" s="3"/>
      <c r="CIE59" s="3"/>
      <c r="CIF59" s="3"/>
      <c r="CIG59" s="3"/>
      <c r="CIH59" s="3"/>
      <c r="CII59" s="3"/>
      <c r="CIJ59" s="3"/>
      <c r="CIK59" s="3"/>
      <c r="CIL59" s="3"/>
      <c r="CIM59" s="3"/>
      <c r="CIN59" s="3"/>
      <c r="CIO59" s="3"/>
      <c r="CIP59" s="3"/>
      <c r="CIQ59" s="3"/>
      <c r="CIR59" s="3"/>
      <c r="CIS59" s="3"/>
      <c r="CIT59" s="3"/>
      <c r="CIU59" s="3"/>
      <c r="CIV59" s="3"/>
      <c r="CIW59" s="3"/>
      <c r="CIX59" s="3"/>
      <c r="CIY59" s="3"/>
      <c r="CIZ59" s="3"/>
      <c r="CJA59" s="3"/>
      <c r="CJB59" s="3"/>
      <c r="CJC59" s="3"/>
      <c r="CJD59" s="3"/>
      <c r="CJE59" s="3"/>
      <c r="CJF59" s="3"/>
      <c r="CJG59" s="3"/>
      <c r="CJH59" s="3"/>
      <c r="CJI59" s="3"/>
      <c r="CJJ59" s="3"/>
      <c r="CJK59" s="3"/>
      <c r="CJL59" s="3"/>
      <c r="CJM59" s="3"/>
      <c r="CJN59" s="3"/>
      <c r="CJO59" s="3"/>
      <c r="CJP59" s="3"/>
      <c r="CJQ59" s="3"/>
      <c r="CJR59" s="3"/>
      <c r="CJS59" s="3"/>
      <c r="CJT59" s="3"/>
      <c r="CJU59" s="3"/>
      <c r="CJV59" s="3"/>
      <c r="CJW59" s="3"/>
      <c r="CJX59" s="3"/>
      <c r="CJY59" s="3"/>
      <c r="CJZ59" s="3"/>
      <c r="CKA59" s="3"/>
      <c r="CKB59" s="3"/>
      <c r="CKC59" s="3"/>
      <c r="CKD59" s="3"/>
      <c r="CKE59" s="3"/>
      <c r="CKF59" s="3"/>
      <c r="CKG59" s="3"/>
      <c r="CKH59" s="3"/>
      <c r="CKI59" s="3"/>
      <c r="CKJ59" s="3"/>
      <c r="CKK59" s="3"/>
      <c r="CKL59" s="3"/>
      <c r="CKM59" s="3"/>
      <c r="CKN59" s="3"/>
      <c r="CKO59" s="3"/>
      <c r="CKP59" s="3"/>
      <c r="CKQ59" s="3"/>
      <c r="CKR59" s="3"/>
      <c r="CKS59" s="3"/>
      <c r="CKT59" s="3"/>
      <c r="CKU59" s="3"/>
      <c r="CKV59" s="3"/>
      <c r="CKW59" s="3"/>
      <c r="CKX59" s="3"/>
      <c r="CKY59" s="3"/>
      <c r="CKZ59" s="3"/>
      <c r="CLA59" s="3"/>
      <c r="CLB59" s="3"/>
      <c r="CLC59" s="3"/>
      <c r="CLD59" s="3"/>
      <c r="CLE59" s="3"/>
      <c r="CLF59" s="3"/>
      <c r="CLG59" s="3"/>
      <c r="CLH59" s="3"/>
      <c r="CLI59" s="3"/>
      <c r="CLJ59" s="3"/>
      <c r="CLK59" s="3"/>
      <c r="CLL59" s="3"/>
      <c r="CLM59" s="3"/>
      <c r="CLN59" s="3"/>
      <c r="CLO59" s="3"/>
      <c r="CLP59" s="3"/>
      <c r="CLQ59" s="3"/>
      <c r="CLR59" s="3"/>
      <c r="CLS59" s="3"/>
      <c r="CLT59" s="3"/>
      <c r="CLU59" s="3"/>
      <c r="CLV59" s="3"/>
      <c r="CLW59" s="3"/>
      <c r="CLX59" s="3"/>
      <c r="CLY59" s="3"/>
      <c r="CLZ59" s="3"/>
      <c r="CMA59" s="3"/>
      <c r="CMB59" s="3"/>
      <c r="CMC59" s="3"/>
      <c r="CMD59" s="3"/>
      <c r="CME59" s="3"/>
      <c r="CMF59" s="3"/>
      <c r="CMG59" s="3"/>
      <c r="CMH59" s="3"/>
      <c r="CMI59" s="3"/>
      <c r="CMJ59" s="3"/>
      <c r="CMK59" s="3"/>
      <c r="CML59" s="3"/>
      <c r="CMM59" s="3"/>
      <c r="CMN59" s="3"/>
      <c r="CMO59" s="3"/>
      <c r="CMP59" s="3"/>
      <c r="CMQ59" s="3"/>
      <c r="CMR59" s="3"/>
      <c r="CMS59" s="3"/>
      <c r="CMT59" s="3"/>
      <c r="CMU59" s="3"/>
      <c r="CMV59" s="3"/>
      <c r="CMW59" s="3"/>
      <c r="CMX59" s="3"/>
      <c r="CMY59" s="3"/>
      <c r="CMZ59" s="3"/>
      <c r="CNA59" s="3"/>
      <c r="CNB59" s="3"/>
      <c r="CNC59" s="3"/>
      <c r="CND59" s="3"/>
      <c r="CNE59" s="3"/>
      <c r="CNF59" s="3"/>
      <c r="CNG59" s="3"/>
      <c r="CNH59" s="3"/>
      <c r="CNI59" s="3"/>
      <c r="CNJ59" s="3"/>
      <c r="CNK59" s="3"/>
      <c r="CNL59" s="3"/>
      <c r="CNM59" s="3"/>
      <c r="CNN59" s="3"/>
      <c r="CNO59" s="3"/>
      <c r="CNP59" s="3"/>
      <c r="CNQ59" s="3"/>
      <c r="CNR59" s="3"/>
      <c r="CNS59" s="3"/>
      <c r="CNT59" s="3"/>
      <c r="CNU59" s="3"/>
      <c r="CNV59" s="3"/>
      <c r="CNW59" s="3"/>
      <c r="CNX59" s="3"/>
      <c r="CNY59" s="3"/>
      <c r="CNZ59" s="3"/>
      <c r="COA59" s="3"/>
      <c r="COB59" s="3"/>
      <c r="COC59" s="3"/>
      <c r="COD59" s="3"/>
      <c r="COE59" s="3"/>
      <c r="COF59" s="3"/>
      <c r="COG59" s="3"/>
      <c r="COH59" s="3"/>
      <c r="COI59" s="3"/>
      <c r="COJ59" s="3"/>
      <c r="COK59" s="3"/>
      <c r="COL59" s="3"/>
      <c r="COM59" s="3"/>
      <c r="CON59" s="3"/>
      <c r="COO59" s="3"/>
      <c r="COP59" s="3"/>
      <c r="COQ59" s="3"/>
      <c r="COR59" s="3"/>
      <c r="COS59" s="3"/>
      <c r="COT59" s="3"/>
      <c r="COU59" s="3"/>
      <c r="COV59" s="3"/>
      <c r="COW59" s="3"/>
      <c r="COX59" s="3"/>
      <c r="COY59" s="3"/>
      <c r="COZ59" s="3"/>
      <c r="CPA59" s="3"/>
      <c r="CPB59" s="3"/>
      <c r="CPC59" s="3"/>
      <c r="CPD59" s="3"/>
      <c r="CPE59" s="3"/>
      <c r="CPF59" s="3"/>
      <c r="CPG59" s="3"/>
      <c r="CPH59" s="3"/>
      <c r="CPI59" s="3"/>
      <c r="CPJ59" s="3"/>
      <c r="CPK59" s="3"/>
      <c r="CPL59" s="3"/>
      <c r="CPM59" s="3"/>
      <c r="CPN59" s="3"/>
      <c r="CPO59" s="3"/>
      <c r="CPP59" s="3"/>
      <c r="CPQ59" s="3"/>
      <c r="CPR59" s="3"/>
      <c r="CPS59" s="3"/>
      <c r="CPT59" s="3"/>
      <c r="CPU59" s="3"/>
      <c r="CPV59" s="3"/>
      <c r="CPW59" s="3"/>
      <c r="CPX59" s="3"/>
      <c r="CPY59" s="3"/>
      <c r="CPZ59" s="3"/>
      <c r="CQA59" s="3"/>
      <c r="CQB59" s="3"/>
      <c r="CQC59" s="3"/>
      <c r="CQD59" s="3"/>
      <c r="CQE59" s="3"/>
      <c r="CQF59" s="3"/>
      <c r="CQG59" s="3"/>
      <c r="CQH59" s="3"/>
      <c r="CQI59" s="3"/>
      <c r="CQJ59" s="3"/>
      <c r="CQK59" s="3"/>
      <c r="CQL59" s="3"/>
      <c r="CQM59" s="3"/>
      <c r="CQN59" s="3"/>
      <c r="CQO59" s="3"/>
      <c r="CQP59" s="3"/>
      <c r="CQQ59" s="3"/>
      <c r="CQR59" s="3"/>
      <c r="CQS59" s="3"/>
      <c r="CQT59" s="3"/>
      <c r="CQU59" s="3"/>
      <c r="CQV59" s="3"/>
      <c r="CQW59" s="3"/>
      <c r="CQX59" s="3"/>
      <c r="CQY59" s="3"/>
      <c r="CQZ59" s="3"/>
      <c r="CRA59" s="3"/>
      <c r="CRB59" s="3"/>
      <c r="CRC59" s="3"/>
      <c r="CRD59" s="3"/>
      <c r="CRE59" s="3"/>
      <c r="CRF59" s="3"/>
      <c r="CRG59" s="3"/>
      <c r="CRH59" s="3"/>
      <c r="CRI59" s="3"/>
      <c r="CRJ59" s="3"/>
      <c r="CRK59" s="3"/>
      <c r="CRL59" s="3"/>
      <c r="CRM59" s="3"/>
      <c r="CRN59" s="3"/>
      <c r="CRO59" s="3"/>
      <c r="CRP59" s="3"/>
      <c r="CRQ59" s="3"/>
      <c r="CRR59" s="3"/>
      <c r="CRS59" s="3"/>
      <c r="CRT59" s="3"/>
      <c r="CRU59" s="3"/>
      <c r="CRV59" s="3"/>
      <c r="CRW59" s="3"/>
      <c r="CRX59" s="3"/>
      <c r="CRY59" s="3"/>
      <c r="CRZ59" s="3"/>
      <c r="CSA59" s="3"/>
      <c r="CSB59" s="3"/>
      <c r="CSC59" s="3"/>
      <c r="CSD59" s="3"/>
      <c r="CSE59" s="3"/>
      <c r="CSF59" s="3"/>
      <c r="CSG59" s="3"/>
      <c r="CSH59" s="3"/>
      <c r="CSI59" s="3"/>
      <c r="CSJ59" s="3"/>
      <c r="CSK59" s="3"/>
      <c r="CSL59" s="3"/>
      <c r="CSM59" s="3"/>
      <c r="CSN59" s="3"/>
      <c r="CSO59" s="3"/>
      <c r="CSP59" s="3"/>
      <c r="CSQ59" s="3"/>
      <c r="CSR59" s="3"/>
      <c r="CSS59" s="3"/>
      <c r="CST59" s="3"/>
      <c r="CSU59" s="3"/>
      <c r="CSV59" s="3"/>
      <c r="CSW59" s="3"/>
      <c r="CSX59" s="3"/>
      <c r="CSY59" s="3"/>
      <c r="CSZ59" s="3"/>
      <c r="CTA59" s="3"/>
      <c r="CTB59" s="3"/>
      <c r="CTC59" s="3"/>
      <c r="CTD59" s="3"/>
      <c r="CTE59" s="3"/>
      <c r="CTF59" s="3"/>
      <c r="CTG59" s="3"/>
      <c r="CTH59" s="3"/>
      <c r="CTI59" s="3"/>
      <c r="CTJ59" s="3"/>
      <c r="CTK59" s="3"/>
      <c r="CTL59" s="3"/>
      <c r="CTM59" s="3"/>
      <c r="CTN59" s="3"/>
      <c r="CTO59" s="3"/>
      <c r="CTP59" s="3"/>
      <c r="CTQ59" s="3"/>
      <c r="CTR59" s="3"/>
      <c r="CTS59" s="3"/>
      <c r="CTT59" s="3"/>
      <c r="CTU59" s="3"/>
      <c r="CTV59" s="3"/>
      <c r="CTW59" s="3"/>
      <c r="CTX59" s="3"/>
      <c r="CTY59" s="3"/>
      <c r="CTZ59" s="3"/>
      <c r="CUA59" s="3"/>
      <c r="CUB59" s="3"/>
      <c r="CUC59" s="3"/>
      <c r="CUD59" s="3"/>
      <c r="CUE59" s="3"/>
      <c r="CUF59" s="3"/>
      <c r="CUG59" s="3"/>
      <c r="CUH59" s="3"/>
      <c r="CUI59" s="3"/>
      <c r="CUJ59" s="3"/>
      <c r="CUK59" s="3"/>
      <c r="CUL59" s="3"/>
      <c r="CUM59" s="3"/>
      <c r="CUN59" s="3"/>
      <c r="CUO59" s="3"/>
      <c r="CUP59" s="3"/>
      <c r="CUQ59" s="3"/>
      <c r="CUR59" s="3"/>
      <c r="CUS59" s="3"/>
      <c r="CUT59" s="3"/>
      <c r="CUU59" s="3"/>
      <c r="CUV59" s="3"/>
      <c r="CUW59" s="3"/>
      <c r="CUX59" s="3"/>
      <c r="CUY59" s="3"/>
      <c r="CUZ59" s="3"/>
      <c r="CVA59" s="3"/>
      <c r="CVB59" s="3"/>
      <c r="CVC59" s="3"/>
      <c r="CVD59" s="3"/>
      <c r="CVE59" s="3"/>
      <c r="CVF59" s="3"/>
      <c r="CVG59" s="3"/>
      <c r="CVH59" s="3"/>
      <c r="CVI59" s="3"/>
      <c r="CVJ59" s="3"/>
      <c r="CVK59" s="3"/>
      <c r="CVL59" s="3"/>
      <c r="CVM59" s="3"/>
      <c r="CVN59" s="3"/>
      <c r="CVO59" s="3"/>
      <c r="CVP59" s="3"/>
      <c r="CVQ59" s="3"/>
      <c r="CVR59" s="3"/>
      <c r="CVS59" s="3"/>
      <c r="CVT59" s="3"/>
      <c r="CVU59" s="3"/>
      <c r="CVV59" s="3"/>
      <c r="CVW59" s="3"/>
      <c r="CVX59" s="3"/>
      <c r="CVY59" s="3"/>
      <c r="CVZ59" s="3"/>
      <c r="CWA59" s="3"/>
      <c r="CWB59" s="3"/>
      <c r="CWC59" s="3"/>
      <c r="CWD59" s="3"/>
      <c r="CWE59" s="3"/>
      <c r="CWF59" s="3"/>
      <c r="CWG59" s="3"/>
      <c r="CWH59" s="3"/>
      <c r="CWI59" s="3"/>
      <c r="CWJ59" s="3"/>
      <c r="CWK59" s="3"/>
      <c r="CWL59" s="3"/>
      <c r="CWM59" s="3"/>
      <c r="CWN59" s="3"/>
      <c r="CWO59" s="3"/>
      <c r="CWP59" s="3"/>
      <c r="CWQ59" s="3"/>
      <c r="CWR59" s="3"/>
      <c r="CWS59" s="3"/>
      <c r="CWT59" s="3"/>
      <c r="CWU59" s="3"/>
      <c r="CWV59" s="3"/>
      <c r="CWW59" s="3"/>
      <c r="CWX59" s="3"/>
      <c r="CWY59" s="3"/>
      <c r="CWZ59" s="3"/>
      <c r="CXA59" s="3"/>
      <c r="CXB59" s="3"/>
      <c r="CXC59" s="3"/>
      <c r="CXD59" s="3"/>
      <c r="CXE59" s="3"/>
      <c r="CXF59" s="3"/>
      <c r="CXG59" s="3"/>
      <c r="CXH59" s="3"/>
      <c r="CXI59" s="3"/>
      <c r="CXJ59" s="3"/>
      <c r="CXK59" s="3"/>
      <c r="CXL59" s="3"/>
      <c r="CXM59" s="3"/>
      <c r="CXN59" s="3"/>
      <c r="CXO59" s="3"/>
      <c r="CXP59" s="3"/>
      <c r="CXQ59" s="3"/>
      <c r="CXR59" s="3"/>
      <c r="CXS59" s="3"/>
      <c r="CXT59" s="3"/>
      <c r="CXU59" s="3"/>
      <c r="CXV59" s="3"/>
      <c r="CXW59" s="3"/>
      <c r="CXX59" s="3"/>
      <c r="CXY59" s="3"/>
      <c r="CXZ59" s="3"/>
      <c r="CYA59" s="3"/>
      <c r="CYB59" s="3"/>
      <c r="CYC59" s="3"/>
      <c r="CYD59" s="3"/>
      <c r="CYE59" s="3"/>
      <c r="CYF59" s="3"/>
      <c r="CYG59" s="3"/>
      <c r="CYH59" s="3"/>
      <c r="CYI59" s="3"/>
      <c r="CYJ59" s="3"/>
      <c r="CYK59" s="3"/>
      <c r="CYL59" s="3"/>
      <c r="CYM59" s="3"/>
      <c r="CYN59" s="3"/>
      <c r="CYO59" s="3"/>
      <c r="CYP59" s="3"/>
      <c r="CYQ59" s="3"/>
      <c r="CYR59" s="3"/>
      <c r="CYS59" s="3"/>
      <c r="CYT59" s="3"/>
      <c r="CYU59" s="3"/>
      <c r="CYV59" s="3"/>
      <c r="CYW59" s="3"/>
      <c r="CYX59" s="3"/>
      <c r="CYY59" s="3"/>
      <c r="CYZ59" s="3"/>
      <c r="CZA59" s="3"/>
      <c r="CZB59" s="3"/>
      <c r="CZC59" s="3"/>
      <c r="CZD59" s="3"/>
      <c r="CZE59" s="3"/>
      <c r="CZF59" s="3"/>
      <c r="CZG59" s="3"/>
      <c r="CZH59" s="3"/>
      <c r="CZI59" s="3"/>
      <c r="CZJ59" s="3"/>
      <c r="CZK59" s="3"/>
      <c r="CZL59" s="3"/>
      <c r="CZM59" s="3"/>
      <c r="CZN59" s="3"/>
      <c r="CZO59" s="3"/>
      <c r="CZP59" s="3"/>
      <c r="CZQ59" s="3"/>
      <c r="CZR59" s="3"/>
      <c r="CZS59" s="3"/>
      <c r="CZT59" s="3"/>
      <c r="CZU59" s="3"/>
      <c r="CZV59" s="3"/>
      <c r="CZW59" s="3"/>
      <c r="CZX59" s="3"/>
      <c r="CZY59" s="3"/>
      <c r="CZZ59" s="3"/>
      <c r="DAA59" s="3"/>
      <c r="DAB59" s="3"/>
      <c r="DAC59" s="3"/>
      <c r="DAD59" s="3"/>
      <c r="DAE59" s="3"/>
      <c r="DAF59" s="3"/>
      <c r="DAG59" s="3"/>
      <c r="DAH59" s="3"/>
      <c r="DAI59" s="3"/>
      <c r="DAJ59" s="3"/>
      <c r="DAK59" s="3"/>
      <c r="DAL59" s="3"/>
      <c r="DAM59" s="3"/>
      <c r="DAN59" s="3"/>
      <c r="DAO59" s="3"/>
      <c r="DAP59" s="3"/>
      <c r="DAQ59" s="3"/>
      <c r="DAR59" s="3"/>
      <c r="DAS59" s="3"/>
      <c r="DAT59" s="3"/>
      <c r="DAU59" s="3"/>
      <c r="DAV59" s="3"/>
      <c r="DAW59" s="3"/>
      <c r="DAX59" s="3"/>
      <c r="DAY59" s="3"/>
      <c r="DAZ59" s="3"/>
      <c r="DBA59" s="3"/>
      <c r="DBB59" s="3"/>
      <c r="DBC59" s="3"/>
      <c r="DBD59" s="3"/>
      <c r="DBE59" s="3"/>
      <c r="DBF59" s="3"/>
      <c r="DBG59" s="3"/>
      <c r="DBH59" s="3"/>
      <c r="DBI59" s="3"/>
      <c r="DBJ59" s="3"/>
      <c r="DBK59" s="3"/>
      <c r="DBL59" s="3"/>
      <c r="DBM59" s="3"/>
      <c r="DBN59" s="3"/>
      <c r="DBO59" s="3"/>
      <c r="DBP59" s="3"/>
      <c r="DBQ59" s="3"/>
      <c r="DBR59" s="3"/>
      <c r="DBS59" s="3"/>
      <c r="DBT59" s="3"/>
      <c r="DBU59" s="3"/>
    </row>
    <row r="60" spans="1:2777" s="128" customFormat="1" ht="24">
      <c r="A60" s="147">
        <v>4231</v>
      </c>
      <c r="B60" s="148" t="s">
        <v>179</v>
      </c>
      <c r="C60" s="136">
        <f t="shared" si="6"/>
        <v>0</v>
      </c>
      <c r="D60" s="136"/>
      <c r="E60" s="136"/>
      <c r="F60" s="136"/>
      <c r="G60" s="136"/>
      <c r="H60" s="137"/>
      <c r="I60" s="136"/>
      <c r="J60" s="136"/>
      <c r="K60" s="136"/>
      <c r="L60" s="136">
        <f t="shared" si="15"/>
        <v>0</v>
      </c>
      <c r="M60" s="136"/>
      <c r="N60" s="136"/>
      <c r="O60" s="136"/>
      <c r="P60" s="136"/>
      <c r="Q60" s="137"/>
      <c r="R60" s="136"/>
      <c r="S60" s="136"/>
      <c r="T60" s="136"/>
      <c r="U60" s="136">
        <f t="shared" si="17"/>
        <v>0</v>
      </c>
      <c r="V60" s="136"/>
      <c r="W60" s="136"/>
      <c r="X60" s="136"/>
      <c r="Y60" s="136"/>
      <c r="Z60" s="137"/>
      <c r="AA60" s="136"/>
      <c r="AB60" s="136"/>
      <c r="AC60" s="136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  <c r="AMK60" s="3"/>
      <c r="AML60" s="3"/>
      <c r="AMM60" s="3"/>
      <c r="AMN60" s="3"/>
      <c r="AMO60" s="3"/>
      <c r="AMP60" s="3"/>
      <c r="AMQ60" s="3"/>
      <c r="AMR60" s="3"/>
      <c r="AMS60" s="3"/>
      <c r="AMT60" s="3"/>
      <c r="AMU60" s="3"/>
      <c r="AMV60" s="3"/>
      <c r="AMW60" s="3"/>
      <c r="AMX60" s="3"/>
      <c r="AMY60" s="3"/>
      <c r="AMZ60" s="3"/>
      <c r="ANA60" s="3"/>
      <c r="ANB60" s="3"/>
      <c r="ANC60" s="3"/>
      <c r="AND60" s="3"/>
      <c r="ANE60" s="3"/>
      <c r="ANF60" s="3"/>
      <c r="ANG60" s="3"/>
      <c r="ANH60" s="3"/>
      <c r="ANI60" s="3"/>
      <c r="ANJ60" s="3"/>
      <c r="ANK60" s="3"/>
      <c r="ANL60" s="3"/>
      <c r="ANM60" s="3"/>
      <c r="ANN60" s="3"/>
      <c r="ANO60" s="3"/>
      <c r="ANP60" s="3"/>
      <c r="ANQ60" s="3"/>
      <c r="ANR60" s="3"/>
      <c r="ANS60" s="3"/>
      <c r="ANT60" s="3"/>
      <c r="ANU60" s="3"/>
      <c r="ANV60" s="3"/>
      <c r="ANW60" s="3"/>
      <c r="ANX60" s="3"/>
      <c r="ANY60" s="3"/>
      <c r="ANZ60" s="3"/>
      <c r="AOA60" s="3"/>
      <c r="AOB60" s="3"/>
      <c r="AOC60" s="3"/>
      <c r="AOD60" s="3"/>
      <c r="AOE60" s="3"/>
      <c r="AOF60" s="3"/>
      <c r="AOG60" s="3"/>
      <c r="AOH60" s="3"/>
      <c r="AOI60" s="3"/>
      <c r="AOJ60" s="3"/>
      <c r="AOK60" s="3"/>
      <c r="AOL60" s="3"/>
      <c r="AOM60" s="3"/>
      <c r="AON60" s="3"/>
      <c r="AOO60" s="3"/>
      <c r="AOP60" s="3"/>
      <c r="AOQ60" s="3"/>
      <c r="AOR60" s="3"/>
      <c r="AOS60" s="3"/>
      <c r="AOT60" s="3"/>
      <c r="AOU60" s="3"/>
      <c r="AOV60" s="3"/>
      <c r="AOW60" s="3"/>
      <c r="AOX60" s="3"/>
      <c r="AOY60" s="3"/>
      <c r="AOZ60" s="3"/>
      <c r="APA60" s="3"/>
      <c r="APB60" s="3"/>
      <c r="APC60" s="3"/>
      <c r="APD60" s="3"/>
      <c r="APE60" s="3"/>
      <c r="APF60" s="3"/>
      <c r="APG60" s="3"/>
      <c r="APH60" s="3"/>
      <c r="API60" s="3"/>
      <c r="APJ60" s="3"/>
      <c r="APK60" s="3"/>
      <c r="APL60" s="3"/>
      <c r="APM60" s="3"/>
      <c r="APN60" s="3"/>
      <c r="APO60" s="3"/>
      <c r="APP60" s="3"/>
      <c r="APQ60" s="3"/>
      <c r="APR60" s="3"/>
      <c r="APS60" s="3"/>
      <c r="APT60" s="3"/>
      <c r="APU60" s="3"/>
      <c r="APV60" s="3"/>
      <c r="APW60" s="3"/>
      <c r="APX60" s="3"/>
      <c r="APY60" s="3"/>
      <c r="APZ60" s="3"/>
      <c r="AQA60" s="3"/>
      <c r="AQB60" s="3"/>
      <c r="AQC60" s="3"/>
      <c r="AQD60" s="3"/>
      <c r="AQE60" s="3"/>
      <c r="AQF60" s="3"/>
      <c r="AQG60" s="3"/>
      <c r="AQH60" s="3"/>
      <c r="AQI60" s="3"/>
      <c r="AQJ60" s="3"/>
      <c r="AQK60" s="3"/>
      <c r="AQL60" s="3"/>
      <c r="AQM60" s="3"/>
      <c r="AQN60" s="3"/>
      <c r="AQO60" s="3"/>
      <c r="AQP60" s="3"/>
      <c r="AQQ60" s="3"/>
      <c r="AQR60" s="3"/>
      <c r="AQS60" s="3"/>
      <c r="AQT60" s="3"/>
      <c r="AQU60" s="3"/>
      <c r="AQV60" s="3"/>
      <c r="AQW60" s="3"/>
      <c r="AQX60" s="3"/>
      <c r="AQY60" s="3"/>
      <c r="AQZ60" s="3"/>
      <c r="ARA60" s="3"/>
      <c r="ARB60" s="3"/>
      <c r="ARC60" s="3"/>
      <c r="ARD60" s="3"/>
      <c r="ARE60" s="3"/>
      <c r="ARF60" s="3"/>
      <c r="ARG60" s="3"/>
      <c r="ARH60" s="3"/>
      <c r="ARI60" s="3"/>
      <c r="ARJ60" s="3"/>
      <c r="ARK60" s="3"/>
      <c r="ARL60" s="3"/>
      <c r="ARM60" s="3"/>
      <c r="ARN60" s="3"/>
      <c r="ARO60" s="3"/>
      <c r="ARP60" s="3"/>
      <c r="ARQ60" s="3"/>
      <c r="ARR60" s="3"/>
      <c r="ARS60" s="3"/>
      <c r="ART60" s="3"/>
      <c r="ARU60" s="3"/>
      <c r="ARV60" s="3"/>
      <c r="ARW60" s="3"/>
      <c r="ARX60" s="3"/>
      <c r="ARY60" s="3"/>
      <c r="ARZ60" s="3"/>
      <c r="ASA60" s="3"/>
      <c r="ASB60" s="3"/>
      <c r="ASC60" s="3"/>
      <c r="ASD60" s="3"/>
      <c r="ASE60" s="3"/>
      <c r="ASF60" s="3"/>
      <c r="ASG60" s="3"/>
      <c r="ASH60" s="3"/>
      <c r="ASI60" s="3"/>
      <c r="ASJ60" s="3"/>
      <c r="ASK60" s="3"/>
      <c r="ASL60" s="3"/>
      <c r="ASM60" s="3"/>
      <c r="ASN60" s="3"/>
      <c r="ASO60" s="3"/>
      <c r="ASP60" s="3"/>
      <c r="ASQ60" s="3"/>
      <c r="ASR60" s="3"/>
      <c r="ASS60" s="3"/>
      <c r="AST60" s="3"/>
      <c r="ASU60" s="3"/>
      <c r="ASV60" s="3"/>
      <c r="ASW60" s="3"/>
      <c r="ASX60" s="3"/>
      <c r="ASY60" s="3"/>
      <c r="ASZ60" s="3"/>
      <c r="ATA60" s="3"/>
      <c r="ATB60" s="3"/>
      <c r="ATC60" s="3"/>
      <c r="ATD60" s="3"/>
      <c r="ATE60" s="3"/>
      <c r="ATF60" s="3"/>
      <c r="ATG60" s="3"/>
      <c r="ATH60" s="3"/>
      <c r="ATI60" s="3"/>
      <c r="ATJ60" s="3"/>
      <c r="ATK60" s="3"/>
      <c r="ATL60" s="3"/>
      <c r="ATM60" s="3"/>
      <c r="ATN60" s="3"/>
      <c r="ATO60" s="3"/>
      <c r="ATP60" s="3"/>
      <c r="ATQ60" s="3"/>
      <c r="ATR60" s="3"/>
      <c r="ATS60" s="3"/>
      <c r="ATT60" s="3"/>
      <c r="ATU60" s="3"/>
      <c r="ATV60" s="3"/>
      <c r="ATW60" s="3"/>
      <c r="ATX60" s="3"/>
      <c r="ATY60" s="3"/>
      <c r="ATZ60" s="3"/>
      <c r="AUA60" s="3"/>
      <c r="AUB60" s="3"/>
      <c r="AUC60" s="3"/>
      <c r="AUD60" s="3"/>
      <c r="AUE60" s="3"/>
      <c r="AUF60" s="3"/>
      <c r="AUG60" s="3"/>
      <c r="AUH60" s="3"/>
      <c r="AUI60" s="3"/>
      <c r="AUJ60" s="3"/>
      <c r="AUK60" s="3"/>
      <c r="AUL60" s="3"/>
      <c r="AUM60" s="3"/>
      <c r="AUN60" s="3"/>
      <c r="AUO60" s="3"/>
      <c r="AUP60" s="3"/>
      <c r="AUQ60" s="3"/>
      <c r="AUR60" s="3"/>
      <c r="AUS60" s="3"/>
      <c r="AUT60" s="3"/>
      <c r="AUU60" s="3"/>
      <c r="AUV60" s="3"/>
      <c r="AUW60" s="3"/>
      <c r="AUX60" s="3"/>
      <c r="AUY60" s="3"/>
      <c r="AUZ60" s="3"/>
      <c r="AVA60" s="3"/>
      <c r="AVB60" s="3"/>
      <c r="AVC60" s="3"/>
      <c r="AVD60" s="3"/>
      <c r="AVE60" s="3"/>
      <c r="AVF60" s="3"/>
      <c r="AVG60" s="3"/>
      <c r="AVH60" s="3"/>
      <c r="AVI60" s="3"/>
      <c r="AVJ60" s="3"/>
      <c r="AVK60" s="3"/>
      <c r="AVL60" s="3"/>
      <c r="AVM60" s="3"/>
      <c r="AVN60" s="3"/>
      <c r="AVO60" s="3"/>
      <c r="AVP60" s="3"/>
      <c r="AVQ60" s="3"/>
      <c r="AVR60" s="3"/>
      <c r="AVS60" s="3"/>
      <c r="AVT60" s="3"/>
      <c r="AVU60" s="3"/>
      <c r="AVV60" s="3"/>
      <c r="AVW60" s="3"/>
      <c r="AVX60" s="3"/>
      <c r="AVY60" s="3"/>
      <c r="AVZ60" s="3"/>
      <c r="AWA60" s="3"/>
      <c r="AWB60" s="3"/>
      <c r="AWC60" s="3"/>
      <c r="AWD60" s="3"/>
      <c r="AWE60" s="3"/>
      <c r="AWF60" s="3"/>
      <c r="AWG60" s="3"/>
      <c r="AWH60" s="3"/>
      <c r="AWI60" s="3"/>
      <c r="AWJ60" s="3"/>
      <c r="AWK60" s="3"/>
      <c r="AWL60" s="3"/>
      <c r="AWM60" s="3"/>
      <c r="AWN60" s="3"/>
      <c r="AWO60" s="3"/>
      <c r="AWP60" s="3"/>
      <c r="AWQ60" s="3"/>
      <c r="AWR60" s="3"/>
      <c r="AWS60" s="3"/>
      <c r="AWT60" s="3"/>
      <c r="AWU60" s="3"/>
      <c r="AWV60" s="3"/>
      <c r="AWW60" s="3"/>
      <c r="AWX60" s="3"/>
      <c r="AWY60" s="3"/>
      <c r="AWZ60" s="3"/>
      <c r="AXA60" s="3"/>
      <c r="AXB60" s="3"/>
      <c r="AXC60" s="3"/>
      <c r="AXD60" s="3"/>
      <c r="AXE60" s="3"/>
      <c r="AXF60" s="3"/>
      <c r="AXG60" s="3"/>
      <c r="AXH60" s="3"/>
      <c r="AXI60" s="3"/>
      <c r="AXJ60" s="3"/>
      <c r="AXK60" s="3"/>
      <c r="AXL60" s="3"/>
      <c r="AXM60" s="3"/>
      <c r="AXN60" s="3"/>
      <c r="AXO60" s="3"/>
      <c r="AXP60" s="3"/>
      <c r="AXQ60" s="3"/>
      <c r="AXR60" s="3"/>
      <c r="AXS60" s="3"/>
      <c r="AXT60" s="3"/>
      <c r="AXU60" s="3"/>
      <c r="AXV60" s="3"/>
      <c r="AXW60" s="3"/>
      <c r="AXX60" s="3"/>
      <c r="AXY60" s="3"/>
      <c r="AXZ60" s="3"/>
      <c r="AYA60" s="3"/>
      <c r="AYB60" s="3"/>
      <c r="AYC60" s="3"/>
      <c r="AYD60" s="3"/>
      <c r="AYE60" s="3"/>
      <c r="AYF60" s="3"/>
      <c r="AYG60" s="3"/>
      <c r="AYH60" s="3"/>
      <c r="AYI60" s="3"/>
      <c r="AYJ60" s="3"/>
      <c r="AYK60" s="3"/>
      <c r="AYL60" s="3"/>
      <c r="AYM60" s="3"/>
      <c r="AYN60" s="3"/>
      <c r="AYO60" s="3"/>
      <c r="AYP60" s="3"/>
      <c r="AYQ60" s="3"/>
      <c r="AYR60" s="3"/>
      <c r="AYS60" s="3"/>
      <c r="AYT60" s="3"/>
      <c r="AYU60" s="3"/>
      <c r="AYV60" s="3"/>
      <c r="AYW60" s="3"/>
      <c r="AYX60" s="3"/>
      <c r="AYY60" s="3"/>
      <c r="AYZ60" s="3"/>
      <c r="AZA60" s="3"/>
      <c r="AZB60" s="3"/>
      <c r="AZC60" s="3"/>
      <c r="AZD60" s="3"/>
      <c r="AZE60" s="3"/>
      <c r="AZF60" s="3"/>
      <c r="AZG60" s="3"/>
      <c r="AZH60" s="3"/>
      <c r="AZI60" s="3"/>
      <c r="AZJ60" s="3"/>
      <c r="AZK60" s="3"/>
      <c r="AZL60" s="3"/>
      <c r="AZM60" s="3"/>
      <c r="AZN60" s="3"/>
      <c r="AZO60" s="3"/>
      <c r="AZP60" s="3"/>
      <c r="AZQ60" s="3"/>
      <c r="AZR60" s="3"/>
      <c r="AZS60" s="3"/>
      <c r="AZT60" s="3"/>
      <c r="AZU60" s="3"/>
      <c r="AZV60" s="3"/>
      <c r="AZW60" s="3"/>
      <c r="AZX60" s="3"/>
      <c r="AZY60" s="3"/>
      <c r="AZZ60" s="3"/>
      <c r="BAA60" s="3"/>
      <c r="BAB60" s="3"/>
      <c r="BAC60" s="3"/>
      <c r="BAD60" s="3"/>
      <c r="BAE60" s="3"/>
      <c r="BAF60" s="3"/>
      <c r="BAG60" s="3"/>
      <c r="BAH60" s="3"/>
      <c r="BAI60" s="3"/>
      <c r="BAJ60" s="3"/>
      <c r="BAK60" s="3"/>
      <c r="BAL60" s="3"/>
      <c r="BAM60" s="3"/>
      <c r="BAN60" s="3"/>
      <c r="BAO60" s="3"/>
      <c r="BAP60" s="3"/>
      <c r="BAQ60" s="3"/>
      <c r="BAR60" s="3"/>
      <c r="BAS60" s="3"/>
      <c r="BAT60" s="3"/>
      <c r="BAU60" s="3"/>
      <c r="BAV60" s="3"/>
      <c r="BAW60" s="3"/>
      <c r="BAX60" s="3"/>
      <c r="BAY60" s="3"/>
      <c r="BAZ60" s="3"/>
      <c r="BBA60" s="3"/>
      <c r="BBB60" s="3"/>
      <c r="BBC60" s="3"/>
      <c r="BBD60" s="3"/>
      <c r="BBE60" s="3"/>
      <c r="BBF60" s="3"/>
      <c r="BBG60" s="3"/>
      <c r="BBH60" s="3"/>
      <c r="BBI60" s="3"/>
      <c r="BBJ60" s="3"/>
      <c r="BBK60" s="3"/>
      <c r="BBL60" s="3"/>
      <c r="BBM60" s="3"/>
      <c r="BBN60" s="3"/>
      <c r="BBO60" s="3"/>
      <c r="BBP60" s="3"/>
      <c r="BBQ60" s="3"/>
      <c r="BBR60" s="3"/>
      <c r="BBS60" s="3"/>
      <c r="BBT60" s="3"/>
      <c r="BBU60" s="3"/>
      <c r="BBV60" s="3"/>
      <c r="BBW60" s="3"/>
      <c r="BBX60" s="3"/>
      <c r="BBY60" s="3"/>
      <c r="BBZ60" s="3"/>
      <c r="BCA60" s="3"/>
      <c r="BCB60" s="3"/>
      <c r="BCC60" s="3"/>
      <c r="BCD60" s="3"/>
      <c r="BCE60" s="3"/>
      <c r="BCF60" s="3"/>
      <c r="BCG60" s="3"/>
      <c r="BCH60" s="3"/>
      <c r="BCI60" s="3"/>
      <c r="BCJ60" s="3"/>
      <c r="BCK60" s="3"/>
      <c r="BCL60" s="3"/>
      <c r="BCM60" s="3"/>
      <c r="BCN60" s="3"/>
      <c r="BCO60" s="3"/>
      <c r="BCP60" s="3"/>
      <c r="BCQ60" s="3"/>
      <c r="BCR60" s="3"/>
      <c r="BCS60" s="3"/>
      <c r="BCT60" s="3"/>
      <c r="BCU60" s="3"/>
      <c r="BCV60" s="3"/>
      <c r="BCW60" s="3"/>
      <c r="BCX60" s="3"/>
      <c r="BCY60" s="3"/>
      <c r="BCZ60" s="3"/>
      <c r="BDA60" s="3"/>
      <c r="BDB60" s="3"/>
      <c r="BDC60" s="3"/>
      <c r="BDD60" s="3"/>
      <c r="BDE60" s="3"/>
      <c r="BDF60" s="3"/>
      <c r="BDG60" s="3"/>
      <c r="BDH60" s="3"/>
      <c r="BDI60" s="3"/>
      <c r="BDJ60" s="3"/>
      <c r="BDK60" s="3"/>
      <c r="BDL60" s="3"/>
      <c r="BDM60" s="3"/>
      <c r="BDN60" s="3"/>
      <c r="BDO60" s="3"/>
      <c r="BDP60" s="3"/>
      <c r="BDQ60" s="3"/>
      <c r="BDR60" s="3"/>
      <c r="BDS60" s="3"/>
      <c r="BDT60" s="3"/>
      <c r="BDU60" s="3"/>
      <c r="BDV60" s="3"/>
      <c r="BDW60" s="3"/>
      <c r="BDX60" s="3"/>
      <c r="BDY60" s="3"/>
      <c r="BDZ60" s="3"/>
      <c r="BEA60" s="3"/>
      <c r="BEB60" s="3"/>
      <c r="BEC60" s="3"/>
      <c r="BED60" s="3"/>
      <c r="BEE60" s="3"/>
      <c r="BEF60" s="3"/>
      <c r="BEG60" s="3"/>
      <c r="BEH60" s="3"/>
      <c r="BEI60" s="3"/>
      <c r="BEJ60" s="3"/>
      <c r="BEK60" s="3"/>
      <c r="BEL60" s="3"/>
      <c r="BEM60" s="3"/>
      <c r="BEN60" s="3"/>
      <c r="BEO60" s="3"/>
      <c r="BEP60" s="3"/>
      <c r="BEQ60" s="3"/>
      <c r="BER60" s="3"/>
      <c r="BES60" s="3"/>
      <c r="BET60" s="3"/>
      <c r="BEU60" s="3"/>
      <c r="BEV60" s="3"/>
      <c r="BEW60" s="3"/>
      <c r="BEX60" s="3"/>
      <c r="BEY60" s="3"/>
      <c r="BEZ60" s="3"/>
      <c r="BFA60" s="3"/>
      <c r="BFB60" s="3"/>
      <c r="BFC60" s="3"/>
      <c r="BFD60" s="3"/>
      <c r="BFE60" s="3"/>
      <c r="BFF60" s="3"/>
      <c r="BFG60" s="3"/>
      <c r="BFH60" s="3"/>
      <c r="BFI60" s="3"/>
      <c r="BFJ60" s="3"/>
      <c r="BFK60" s="3"/>
      <c r="BFL60" s="3"/>
      <c r="BFM60" s="3"/>
      <c r="BFN60" s="3"/>
      <c r="BFO60" s="3"/>
      <c r="BFP60" s="3"/>
      <c r="BFQ60" s="3"/>
      <c r="BFR60" s="3"/>
      <c r="BFS60" s="3"/>
      <c r="BFT60" s="3"/>
      <c r="BFU60" s="3"/>
      <c r="BFV60" s="3"/>
      <c r="BFW60" s="3"/>
      <c r="BFX60" s="3"/>
      <c r="BFY60" s="3"/>
      <c r="BFZ60" s="3"/>
      <c r="BGA60" s="3"/>
      <c r="BGB60" s="3"/>
      <c r="BGC60" s="3"/>
      <c r="BGD60" s="3"/>
      <c r="BGE60" s="3"/>
      <c r="BGF60" s="3"/>
      <c r="BGG60" s="3"/>
      <c r="BGH60" s="3"/>
      <c r="BGI60" s="3"/>
      <c r="BGJ60" s="3"/>
      <c r="BGK60" s="3"/>
      <c r="BGL60" s="3"/>
      <c r="BGM60" s="3"/>
      <c r="BGN60" s="3"/>
      <c r="BGO60" s="3"/>
      <c r="BGP60" s="3"/>
      <c r="BGQ60" s="3"/>
      <c r="BGR60" s="3"/>
      <c r="BGS60" s="3"/>
      <c r="BGT60" s="3"/>
      <c r="BGU60" s="3"/>
      <c r="BGV60" s="3"/>
      <c r="BGW60" s="3"/>
      <c r="BGX60" s="3"/>
      <c r="BGY60" s="3"/>
      <c r="BGZ60" s="3"/>
      <c r="BHA60" s="3"/>
      <c r="BHB60" s="3"/>
      <c r="BHC60" s="3"/>
      <c r="BHD60" s="3"/>
      <c r="BHE60" s="3"/>
      <c r="BHF60" s="3"/>
      <c r="BHG60" s="3"/>
      <c r="BHH60" s="3"/>
      <c r="BHI60" s="3"/>
      <c r="BHJ60" s="3"/>
      <c r="BHK60" s="3"/>
      <c r="BHL60" s="3"/>
      <c r="BHM60" s="3"/>
      <c r="BHN60" s="3"/>
      <c r="BHO60" s="3"/>
      <c r="BHP60" s="3"/>
      <c r="BHQ60" s="3"/>
      <c r="BHR60" s="3"/>
      <c r="BHS60" s="3"/>
      <c r="BHT60" s="3"/>
      <c r="BHU60" s="3"/>
      <c r="BHV60" s="3"/>
      <c r="BHW60" s="3"/>
      <c r="BHX60" s="3"/>
      <c r="BHY60" s="3"/>
      <c r="BHZ60" s="3"/>
      <c r="BIA60" s="3"/>
      <c r="BIB60" s="3"/>
      <c r="BIC60" s="3"/>
      <c r="BID60" s="3"/>
      <c r="BIE60" s="3"/>
      <c r="BIF60" s="3"/>
      <c r="BIG60" s="3"/>
      <c r="BIH60" s="3"/>
      <c r="BII60" s="3"/>
      <c r="BIJ60" s="3"/>
      <c r="BIK60" s="3"/>
      <c r="BIL60" s="3"/>
      <c r="BIM60" s="3"/>
      <c r="BIN60" s="3"/>
      <c r="BIO60" s="3"/>
      <c r="BIP60" s="3"/>
      <c r="BIQ60" s="3"/>
      <c r="BIR60" s="3"/>
      <c r="BIS60" s="3"/>
      <c r="BIT60" s="3"/>
      <c r="BIU60" s="3"/>
      <c r="BIV60" s="3"/>
      <c r="BIW60" s="3"/>
      <c r="BIX60" s="3"/>
      <c r="BIY60" s="3"/>
      <c r="BIZ60" s="3"/>
      <c r="BJA60" s="3"/>
      <c r="BJB60" s="3"/>
      <c r="BJC60" s="3"/>
      <c r="BJD60" s="3"/>
      <c r="BJE60" s="3"/>
      <c r="BJF60" s="3"/>
      <c r="BJG60" s="3"/>
      <c r="BJH60" s="3"/>
      <c r="BJI60" s="3"/>
      <c r="BJJ60" s="3"/>
      <c r="BJK60" s="3"/>
      <c r="BJL60" s="3"/>
      <c r="BJM60" s="3"/>
      <c r="BJN60" s="3"/>
      <c r="BJO60" s="3"/>
      <c r="BJP60" s="3"/>
      <c r="BJQ60" s="3"/>
      <c r="BJR60" s="3"/>
      <c r="BJS60" s="3"/>
      <c r="BJT60" s="3"/>
      <c r="BJU60" s="3"/>
      <c r="BJV60" s="3"/>
      <c r="BJW60" s="3"/>
      <c r="BJX60" s="3"/>
      <c r="BJY60" s="3"/>
      <c r="BJZ60" s="3"/>
      <c r="BKA60" s="3"/>
      <c r="BKB60" s="3"/>
      <c r="BKC60" s="3"/>
      <c r="BKD60" s="3"/>
      <c r="BKE60" s="3"/>
      <c r="BKF60" s="3"/>
      <c r="BKG60" s="3"/>
      <c r="BKH60" s="3"/>
      <c r="BKI60" s="3"/>
      <c r="BKJ60" s="3"/>
      <c r="BKK60" s="3"/>
      <c r="BKL60" s="3"/>
      <c r="BKM60" s="3"/>
      <c r="BKN60" s="3"/>
      <c r="BKO60" s="3"/>
      <c r="BKP60" s="3"/>
      <c r="BKQ60" s="3"/>
      <c r="BKR60" s="3"/>
      <c r="BKS60" s="3"/>
      <c r="BKT60" s="3"/>
      <c r="BKU60" s="3"/>
      <c r="BKV60" s="3"/>
      <c r="BKW60" s="3"/>
      <c r="BKX60" s="3"/>
      <c r="BKY60" s="3"/>
      <c r="BKZ60" s="3"/>
      <c r="BLA60" s="3"/>
      <c r="BLB60" s="3"/>
      <c r="BLC60" s="3"/>
      <c r="BLD60" s="3"/>
      <c r="BLE60" s="3"/>
      <c r="BLF60" s="3"/>
      <c r="BLG60" s="3"/>
      <c r="BLH60" s="3"/>
      <c r="BLI60" s="3"/>
      <c r="BLJ60" s="3"/>
      <c r="BLK60" s="3"/>
      <c r="BLL60" s="3"/>
      <c r="BLM60" s="3"/>
      <c r="BLN60" s="3"/>
      <c r="BLO60" s="3"/>
      <c r="BLP60" s="3"/>
      <c r="BLQ60" s="3"/>
      <c r="BLR60" s="3"/>
      <c r="BLS60" s="3"/>
      <c r="BLT60" s="3"/>
      <c r="BLU60" s="3"/>
      <c r="BLV60" s="3"/>
      <c r="BLW60" s="3"/>
      <c r="BLX60" s="3"/>
      <c r="BLY60" s="3"/>
      <c r="BLZ60" s="3"/>
      <c r="BMA60" s="3"/>
      <c r="BMB60" s="3"/>
      <c r="BMC60" s="3"/>
      <c r="BMD60" s="3"/>
      <c r="BME60" s="3"/>
      <c r="BMF60" s="3"/>
      <c r="BMG60" s="3"/>
      <c r="BMH60" s="3"/>
      <c r="BMI60" s="3"/>
      <c r="BMJ60" s="3"/>
      <c r="BMK60" s="3"/>
      <c r="BML60" s="3"/>
      <c r="BMM60" s="3"/>
      <c r="BMN60" s="3"/>
      <c r="BMO60" s="3"/>
      <c r="BMP60" s="3"/>
      <c r="BMQ60" s="3"/>
      <c r="BMR60" s="3"/>
      <c r="BMS60" s="3"/>
      <c r="BMT60" s="3"/>
      <c r="BMU60" s="3"/>
      <c r="BMV60" s="3"/>
      <c r="BMW60" s="3"/>
      <c r="BMX60" s="3"/>
      <c r="BMY60" s="3"/>
      <c r="BMZ60" s="3"/>
      <c r="BNA60" s="3"/>
      <c r="BNB60" s="3"/>
      <c r="BNC60" s="3"/>
      <c r="BND60" s="3"/>
      <c r="BNE60" s="3"/>
      <c r="BNF60" s="3"/>
      <c r="BNG60" s="3"/>
      <c r="BNH60" s="3"/>
      <c r="BNI60" s="3"/>
      <c r="BNJ60" s="3"/>
      <c r="BNK60" s="3"/>
      <c r="BNL60" s="3"/>
      <c r="BNM60" s="3"/>
      <c r="BNN60" s="3"/>
      <c r="BNO60" s="3"/>
      <c r="BNP60" s="3"/>
      <c r="BNQ60" s="3"/>
      <c r="BNR60" s="3"/>
      <c r="BNS60" s="3"/>
      <c r="BNT60" s="3"/>
      <c r="BNU60" s="3"/>
      <c r="BNV60" s="3"/>
      <c r="BNW60" s="3"/>
      <c r="BNX60" s="3"/>
      <c r="BNY60" s="3"/>
      <c r="BNZ60" s="3"/>
      <c r="BOA60" s="3"/>
      <c r="BOB60" s="3"/>
      <c r="BOC60" s="3"/>
      <c r="BOD60" s="3"/>
      <c r="BOE60" s="3"/>
      <c r="BOF60" s="3"/>
      <c r="BOG60" s="3"/>
      <c r="BOH60" s="3"/>
      <c r="BOI60" s="3"/>
      <c r="BOJ60" s="3"/>
      <c r="BOK60" s="3"/>
      <c r="BOL60" s="3"/>
      <c r="BOM60" s="3"/>
      <c r="BON60" s="3"/>
      <c r="BOO60" s="3"/>
      <c r="BOP60" s="3"/>
      <c r="BOQ60" s="3"/>
      <c r="BOR60" s="3"/>
      <c r="BOS60" s="3"/>
      <c r="BOT60" s="3"/>
      <c r="BOU60" s="3"/>
      <c r="BOV60" s="3"/>
      <c r="BOW60" s="3"/>
      <c r="BOX60" s="3"/>
      <c r="BOY60" s="3"/>
      <c r="BOZ60" s="3"/>
      <c r="BPA60" s="3"/>
      <c r="BPB60" s="3"/>
      <c r="BPC60" s="3"/>
      <c r="BPD60" s="3"/>
      <c r="BPE60" s="3"/>
      <c r="BPF60" s="3"/>
      <c r="BPG60" s="3"/>
      <c r="BPH60" s="3"/>
      <c r="BPI60" s="3"/>
      <c r="BPJ60" s="3"/>
      <c r="BPK60" s="3"/>
      <c r="BPL60" s="3"/>
      <c r="BPM60" s="3"/>
      <c r="BPN60" s="3"/>
      <c r="BPO60" s="3"/>
      <c r="BPP60" s="3"/>
      <c r="BPQ60" s="3"/>
      <c r="BPR60" s="3"/>
      <c r="BPS60" s="3"/>
      <c r="BPT60" s="3"/>
      <c r="BPU60" s="3"/>
      <c r="BPV60" s="3"/>
      <c r="BPW60" s="3"/>
      <c r="BPX60" s="3"/>
      <c r="BPY60" s="3"/>
      <c r="BPZ60" s="3"/>
      <c r="BQA60" s="3"/>
      <c r="BQB60" s="3"/>
      <c r="BQC60" s="3"/>
      <c r="BQD60" s="3"/>
      <c r="BQE60" s="3"/>
      <c r="BQF60" s="3"/>
      <c r="BQG60" s="3"/>
      <c r="BQH60" s="3"/>
      <c r="BQI60" s="3"/>
      <c r="BQJ60" s="3"/>
      <c r="BQK60" s="3"/>
      <c r="BQL60" s="3"/>
      <c r="BQM60" s="3"/>
      <c r="BQN60" s="3"/>
      <c r="BQO60" s="3"/>
      <c r="BQP60" s="3"/>
      <c r="BQQ60" s="3"/>
      <c r="BQR60" s="3"/>
      <c r="BQS60" s="3"/>
      <c r="BQT60" s="3"/>
      <c r="BQU60" s="3"/>
      <c r="BQV60" s="3"/>
      <c r="BQW60" s="3"/>
      <c r="BQX60" s="3"/>
      <c r="BQY60" s="3"/>
      <c r="BQZ60" s="3"/>
      <c r="BRA60" s="3"/>
      <c r="BRB60" s="3"/>
      <c r="BRC60" s="3"/>
      <c r="BRD60" s="3"/>
      <c r="BRE60" s="3"/>
      <c r="BRF60" s="3"/>
      <c r="BRG60" s="3"/>
      <c r="BRH60" s="3"/>
      <c r="BRI60" s="3"/>
      <c r="BRJ60" s="3"/>
      <c r="BRK60" s="3"/>
      <c r="BRL60" s="3"/>
      <c r="BRM60" s="3"/>
      <c r="BRN60" s="3"/>
      <c r="BRO60" s="3"/>
      <c r="BRP60" s="3"/>
      <c r="BRQ60" s="3"/>
      <c r="BRR60" s="3"/>
      <c r="BRS60" s="3"/>
      <c r="BRT60" s="3"/>
      <c r="BRU60" s="3"/>
      <c r="BRV60" s="3"/>
      <c r="BRW60" s="3"/>
      <c r="BRX60" s="3"/>
      <c r="BRY60" s="3"/>
      <c r="BRZ60" s="3"/>
      <c r="BSA60" s="3"/>
      <c r="BSB60" s="3"/>
      <c r="BSC60" s="3"/>
      <c r="BSD60" s="3"/>
      <c r="BSE60" s="3"/>
      <c r="BSF60" s="3"/>
      <c r="BSG60" s="3"/>
      <c r="BSH60" s="3"/>
      <c r="BSI60" s="3"/>
      <c r="BSJ60" s="3"/>
      <c r="BSK60" s="3"/>
      <c r="BSL60" s="3"/>
      <c r="BSM60" s="3"/>
      <c r="BSN60" s="3"/>
      <c r="BSO60" s="3"/>
      <c r="BSP60" s="3"/>
      <c r="BSQ60" s="3"/>
      <c r="BSR60" s="3"/>
      <c r="BSS60" s="3"/>
      <c r="BST60" s="3"/>
      <c r="BSU60" s="3"/>
      <c r="BSV60" s="3"/>
      <c r="BSW60" s="3"/>
      <c r="BSX60" s="3"/>
      <c r="BSY60" s="3"/>
      <c r="BSZ60" s="3"/>
      <c r="BTA60" s="3"/>
      <c r="BTB60" s="3"/>
      <c r="BTC60" s="3"/>
      <c r="BTD60" s="3"/>
      <c r="BTE60" s="3"/>
      <c r="BTF60" s="3"/>
      <c r="BTG60" s="3"/>
      <c r="BTH60" s="3"/>
      <c r="BTI60" s="3"/>
      <c r="BTJ60" s="3"/>
      <c r="BTK60" s="3"/>
      <c r="BTL60" s="3"/>
      <c r="BTM60" s="3"/>
      <c r="BTN60" s="3"/>
      <c r="BTO60" s="3"/>
      <c r="BTP60" s="3"/>
      <c r="BTQ60" s="3"/>
      <c r="BTR60" s="3"/>
      <c r="BTS60" s="3"/>
      <c r="BTT60" s="3"/>
      <c r="BTU60" s="3"/>
      <c r="BTV60" s="3"/>
      <c r="BTW60" s="3"/>
      <c r="BTX60" s="3"/>
      <c r="BTY60" s="3"/>
      <c r="BTZ60" s="3"/>
      <c r="BUA60" s="3"/>
      <c r="BUB60" s="3"/>
      <c r="BUC60" s="3"/>
      <c r="BUD60" s="3"/>
      <c r="BUE60" s="3"/>
      <c r="BUF60" s="3"/>
      <c r="BUG60" s="3"/>
      <c r="BUH60" s="3"/>
      <c r="BUI60" s="3"/>
      <c r="BUJ60" s="3"/>
      <c r="BUK60" s="3"/>
      <c r="BUL60" s="3"/>
      <c r="BUM60" s="3"/>
      <c r="BUN60" s="3"/>
      <c r="BUO60" s="3"/>
      <c r="BUP60" s="3"/>
      <c r="BUQ60" s="3"/>
      <c r="BUR60" s="3"/>
      <c r="BUS60" s="3"/>
      <c r="BUT60" s="3"/>
      <c r="BUU60" s="3"/>
      <c r="BUV60" s="3"/>
      <c r="BUW60" s="3"/>
      <c r="BUX60" s="3"/>
      <c r="BUY60" s="3"/>
      <c r="BUZ60" s="3"/>
      <c r="BVA60" s="3"/>
      <c r="BVB60" s="3"/>
      <c r="BVC60" s="3"/>
      <c r="BVD60" s="3"/>
      <c r="BVE60" s="3"/>
      <c r="BVF60" s="3"/>
      <c r="BVG60" s="3"/>
      <c r="BVH60" s="3"/>
      <c r="BVI60" s="3"/>
      <c r="BVJ60" s="3"/>
      <c r="BVK60" s="3"/>
      <c r="BVL60" s="3"/>
      <c r="BVM60" s="3"/>
      <c r="BVN60" s="3"/>
      <c r="BVO60" s="3"/>
      <c r="BVP60" s="3"/>
      <c r="BVQ60" s="3"/>
      <c r="BVR60" s="3"/>
      <c r="BVS60" s="3"/>
      <c r="BVT60" s="3"/>
      <c r="BVU60" s="3"/>
      <c r="BVV60" s="3"/>
      <c r="BVW60" s="3"/>
      <c r="BVX60" s="3"/>
      <c r="BVY60" s="3"/>
      <c r="BVZ60" s="3"/>
      <c r="BWA60" s="3"/>
      <c r="BWB60" s="3"/>
      <c r="BWC60" s="3"/>
      <c r="BWD60" s="3"/>
      <c r="BWE60" s="3"/>
      <c r="BWF60" s="3"/>
      <c r="BWG60" s="3"/>
      <c r="BWH60" s="3"/>
      <c r="BWI60" s="3"/>
      <c r="BWJ60" s="3"/>
      <c r="BWK60" s="3"/>
      <c r="BWL60" s="3"/>
      <c r="BWM60" s="3"/>
      <c r="BWN60" s="3"/>
      <c r="BWO60" s="3"/>
      <c r="BWP60" s="3"/>
      <c r="BWQ60" s="3"/>
      <c r="BWR60" s="3"/>
      <c r="BWS60" s="3"/>
      <c r="BWT60" s="3"/>
      <c r="BWU60" s="3"/>
      <c r="BWV60" s="3"/>
      <c r="BWW60" s="3"/>
      <c r="BWX60" s="3"/>
      <c r="BWY60" s="3"/>
      <c r="BWZ60" s="3"/>
      <c r="BXA60" s="3"/>
      <c r="BXB60" s="3"/>
      <c r="BXC60" s="3"/>
      <c r="BXD60" s="3"/>
      <c r="BXE60" s="3"/>
      <c r="BXF60" s="3"/>
      <c r="BXG60" s="3"/>
      <c r="BXH60" s="3"/>
      <c r="BXI60" s="3"/>
      <c r="BXJ60" s="3"/>
      <c r="BXK60" s="3"/>
      <c r="BXL60" s="3"/>
      <c r="BXM60" s="3"/>
      <c r="BXN60" s="3"/>
      <c r="BXO60" s="3"/>
      <c r="BXP60" s="3"/>
      <c r="BXQ60" s="3"/>
      <c r="BXR60" s="3"/>
      <c r="BXS60" s="3"/>
      <c r="BXT60" s="3"/>
      <c r="BXU60" s="3"/>
      <c r="BXV60" s="3"/>
      <c r="BXW60" s="3"/>
      <c r="BXX60" s="3"/>
      <c r="BXY60" s="3"/>
      <c r="BXZ60" s="3"/>
      <c r="BYA60" s="3"/>
      <c r="BYB60" s="3"/>
      <c r="BYC60" s="3"/>
      <c r="BYD60" s="3"/>
      <c r="BYE60" s="3"/>
      <c r="BYF60" s="3"/>
      <c r="BYG60" s="3"/>
      <c r="BYH60" s="3"/>
      <c r="BYI60" s="3"/>
      <c r="BYJ60" s="3"/>
      <c r="BYK60" s="3"/>
      <c r="BYL60" s="3"/>
      <c r="BYM60" s="3"/>
      <c r="BYN60" s="3"/>
      <c r="BYO60" s="3"/>
      <c r="BYP60" s="3"/>
      <c r="BYQ60" s="3"/>
      <c r="BYR60" s="3"/>
      <c r="BYS60" s="3"/>
      <c r="BYT60" s="3"/>
      <c r="BYU60" s="3"/>
      <c r="BYV60" s="3"/>
      <c r="BYW60" s="3"/>
      <c r="BYX60" s="3"/>
      <c r="BYY60" s="3"/>
      <c r="BYZ60" s="3"/>
      <c r="BZA60" s="3"/>
      <c r="BZB60" s="3"/>
      <c r="BZC60" s="3"/>
      <c r="BZD60" s="3"/>
      <c r="BZE60" s="3"/>
      <c r="BZF60" s="3"/>
      <c r="BZG60" s="3"/>
      <c r="BZH60" s="3"/>
      <c r="BZI60" s="3"/>
      <c r="BZJ60" s="3"/>
      <c r="BZK60" s="3"/>
      <c r="BZL60" s="3"/>
      <c r="BZM60" s="3"/>
      <c r="BZN60" s="3"/>
      <c r="BZO60" s="3"/>
      <c r="BZP60" s="3"/>
      <c r="BZQ60" s="3"/>
      <c r="BZR60" s="3"/>
      <c r="BZS60" s="3"/>
      <c r="BZT60" s="3"/>
      <c r="BZU60" s="3"/>
      <c r="BZV60" s="3"/>
      <c r="BZW60" s="3"/>
      <c r="BZX60" s="3"/>
      <c r="BZY60" s="3"/>
      <c r="BZZ60" s="3"/>
      <c r="CAA60" s="3"/>
      <c r="CAB60" s="3"/>
      <c r="CAC60" s="3"/>
      <c r="CAD60" s="3"/>
      <c r="CAE60" s="3"/>
      <c r="CAF60" s="3"/>
      <c r="CAG60" s="3"/>
      <c r="CAH60" s="3"/>
      <c r="CAI60" s="3"/>
      <c r="CAJ60" s="3"/>
      <c r="CAK60" s="3"/>
      <c r="CAL60" s="3"/>
      <c r="CAM60" s="3"/>
      <c r="CAN60" s="3"/>
      <c r="CAO60" s="3"/>
      <c r="CAP60" s="3"/>
      <c r="CAQ60" s="3"/>
      <c r="CAR60" s="3"/>
      <c r="CAS60" s="3"/>
      <c r="CAT60" s="3"/>
      <c r="CAU60" s="3"/>
      <c r="CAV60" s="3"/>
      <c r="CAW60" s="3"/>
      <c r="CAX60" s="3"/>
      <c r="CAY60" s="3"/>
      <c r="CAZ60" s="3"/>
      <c r="CBA60" s="3"/>
      <c r="CBB60" s="3"/>
      <c r="CBC60" s="3"/>
      <c r="CBD60" s="3"/>
      <c r="CBE60" s="3"/>
      <c r="CBF60" s="3"/>
      <c r="CBG60" s="3"/>
      <c r="CBH60" s="3"/>
      <c r="CBI60" s="3"/>
      <c r="CBJ60" s="3"/>
      <c r="CBK60" s="3"/>
      <c r="CBL60" s="3"/>
      <c r="CBM60" s="3"/>
      <c r="CBN60" s="3"/>
      <c r="CBO60" s="3"/>
      <c r="CBP60" s="3"/>
      <c r="CBQ60" s="3"/>
      <c r="CBR60" s="3"/>
      <c r="CBS60" s="3"/>
      <c r="CBT60" s="3"/>
      <c r="CBU60" s="3"/>
      <c r="CBV60" s="3"/>
      <c r="CBW60" s="3"/>
      <c r="CBX60" s="3"/>
      <c r="CBY60" s="3"/>
      <c r="CBZ60" s="3"/>
      <c r="CCA60" s="3"/>
      <c r="CCB60" s="3"/>
      <c r="CCC60" s="3"/>
      <c r="CCD60" s="3"/>
      <c r="CCE60" s="3"/>
      <c r="CCF60" s="3"/>
      <c r="CCG60" s="3"/>
      <c r="CCH60" s="3"/>
      <c r="CCI60" s="3"/>
      <c r="CCJ60" s="3"/>
      <c r="CCK60" s="3"/>
      <c r="CCL60" s="3"/>
      <c r="CCM60" s="3"/>
      <c r="CCN60" s="3"/>
      <c r="CCO60" s="3"/>
      <c r="CCP60" s="3"/>
      <c r="CCQ60" s="3"/>
      <c r="CCR60" s="3"/>
      <c r="CCS60" s="3"/>
      <c r="CCT60" s="3"/>
      <c r="CCU60" s="3"/>
      <c r="CCV60" s="3"/>
      <c r="CCW60" s="3"/>
      <c r="CCX60" s="3"/>
      <c r="CCY60" s="3"/>
      <c r="CCZ60" s="3"/>
      <c r="CDA60" s="3"/>
      <c r="CDB60" s="3"/>
      <c r="CDC60" s="3"/>
      <c r="CDD60" s="3"/>
      <c r="CDE60" s="3"/>
      <c r="CDF60" s="3"/>
      <c r="CDG60" s="3"/>
      <c r="CDH60" s="3"/>
      <c r="CDI60" s="3"/>
      <c r="CDJ60" s="3"/>
      <c r="CDK60" s="3"/>
      <c r="CDL60" s="3"/>
      <c r="CDM60" s="3"/>
      <c r="CDN60" s="3"/>
      <c r="CDO60" s="3"/>
      <c r="CDP60" s="3"/>
      <c r="CDQ60" s="3"/>
      <c r="CDR60" s="3"/>
      <c r="CDS60" s="3"/>
      <c r="CDT60" s="3"/>
      <c r="CDU60" s="3"/>
      <c r="CDV60" s="3"/>
      <c r="CDW60" s="3"/>
      <c r="CDX60" s="3"/>
      <c r="CDY60" s="3"/>
      <c r="CDZ60" s="3"/>
      <c r="CEA60" s="3"/>
      <c r="CEB60" s="3"/>
      <c r="CEC60" s="3"/>
      <c r="CED60" s="3"/>
      <c r="CEE60" s="3"/>
      <c r="CEF60" s="3"/>
      <c r="CEG60" s="3"/>
      <c r="CEH60" s="3"/>
      <c r="CEI60" s="3"/>
      <c r="CEJ60" s="3"/>
      <c r="CEK60" s="3"/>
      <c r="CEL60" s="3"/>
      <c r="CEM60" s="3"/>
      <c r="CEN60" s="3"/>
      <c r="CEO60" s="3"/>
      <c r="CEP60" s="3"/>
      <c r="CEQ60" s="3"/>
      <c r="CER60" s="3"/>
      <c r="CES60" s="3"/>
      <c r="CET60" s="3"/>
      <c r="CEU60" s="3"/>
      <c r="CEV60" s="3"/>
      <c r="CEW60" s="3"/>
      <c r="CEX60" s="3"/>
      <c r="CEY60" s="3"/>
      <c r="CEZ60" s="3"/>
      <c r="CFA60" s="3"/>
      <c r="CFB60" s="3"/>
      <c r="CFC60" s="3"/>
      <c r="CFD60" s="3"/>
      <c r="CFE60" s="3"/>
      <c r="CFF60" s="3"/>
      <c r="CFG60" s="3"/>
      <c r="CFH60" s="3"/>
      <c r="CFI60" s="3"/>
      <c r="CFJ60" s="3"/>
      <c r="CFK60" s="3"/>
      <c r="CFL60" s="3"/>
      <c r="CFM60" s="3"/>
      <c r="CFN60" s="3"/>
      <c r="CFO60" s="3"/>
      <c r="CFP60" s="3"/>
      <c r="CFQ60" s="3"/>
      <c r="CFR60" s="3"/>
      <c r="CFS60" s="3"/>
      <c r="CFT60" s="3"/>
      <c r="CFU60" s="3"/>
      <c r="CFV60" s="3"/>
      <c r="CFW60" s="3"/>
      <c r="CFX60" s="3"/>
      <c r="CFY60" s="3"/>
      <c r="CFZ60" s="3"/>
      <c r="CGA60" s="3"/>
      <c r="CGB60" s="3"/>
      <c r="CGC60" s="3"/>
      <c r="CGD60" s="3"/>
      <c r="CGE60" s="3"/>
      <c r="CGF60" s="3"/>
      <c r="CGG60" s="3"/>
      <c r="CGH60" s="3"/>
      <c r="CGI60" s="3"/>
      <c r="CGJ60" s="3"/>
      <c r="CGK60" s="3"/>
      <c r="CGL60" s="3"/>
      <c r="CGM60" s="3"/>
      <c r="CGN60" s="3"/>
      <c r="CGO60" s="3"/>
      <c r="CGP60" s="3"/>
      <c r="CGQ60" s="3"/>
      <c r="CGR60" s="3"/>
      <c r="CGS60" s="3"/>
      <c r="CGT60" s="3"/>
      <c r="CGU60" s="3"/>
      <c r="CGV60" s="3"/>
      <c r="CGW60" s="3"/>
      <c r="CGX60" s="3"/>
      <c r="CGY60" s="3"/>
      <c r="CGZ60" s="3"/>
      <c r="CHA60" s="3"/>
      <c r="CHB60" s="3"/>
      <c r="CHC60" s="3"/>
      <c r="CHD60" s="3"/>
      <c r="CHE60" s="3"/>
      <c r="CHF60" s="3"/>
      <c r="CHG60" s="3"/>
      <c r="CHH60" s="3"/>
      <c r="CHI60" s="3"/>
      <c r="CHJ60" s="3"/>
      <c r="CHK60" s="3"/>
      <c r="CHL60" s="3"/>
      <c r="CHM60" s="3"/>
      <c r="CHN60" s="3"/>
      <c r="CHO60" s="3"/>
      <c r="CHP60" s="3"/>
      <c r="CHQ60" s="3"/>
      <c r="CHR60" s="3"/>
      <c r="CHS60" s="3"/>
      <c r="CHT60" s="3"/>
      <c r="CHU60" s="3"/>
      <c r="CHV60" s="3"/>
      <c r="CHW60" s="3"/>
      <c r="CHX60" s="3"/>
      <c r="CHY60" s="3"/>
      <c r="CHZ60" s="3"/>
      <c r="CIA60" s="3"/>
      <c r="CIB60" s="3"/>
      <c r="CIC60" s="3"/>
      <c r="CID60" s="3"/>
      <c r="CIE60" s="3"/>
      <c r="CIF60" s="3"/>
      <c r="CIG60" s="3"/>
      <c r="CIH60" s="3"/>
      <c r="CII60" s="3"/>
      <c r="CIJ60" s="3"/>
      <c r="CIK60" s="3"/>
      <c r="CIL60" s="3"/>
      <c r="CIM60" s="3"/>
      <c r="CIN60" s="3"/>
      <c r="CIO60" s="3"/>
      <c r="CIP60" s="3"/>
      <c r="CIQ60" s="3"/>
      <c r="CIR60" s="3"/>
      <c r="CIS60" s="3"/>
      <c r="CIT60" s="3"/>
      <c r="CIU60" s="3"/>
      <c r="CIV60" s="3"/>
      <c r="CIW60" s="3"/>
      <c r="CIX60" s="3"/>
      <c r="CIY60" s="3"/>
      <c r="CIZ60" s="3"/>
      <c r="CJA60" s="3"/>
      <c r="CJB60" s="3"/>
      <c r="CJC60" s="3"/>
      <c r="CJD60" s="3"/>
      <c r="CJE60" s="3"/>
      <c r="CJF60" s="3"/>
      <c r="CJG60" s="3"/>
      <c r="CJH60" s="3"/>
      <c r="CJI60" s="3"/>
      <c r="CJJ60" s="3"/>
      <c r="CJK60" s="3"/>
      <c r="CJL60" s="3"/>
      <c r="CJM60" s="3"/>
      <c r="CJN60" s="3"/>
      <c r="CJO60" s="3"/>
      <c r="CJP60" s="3"/>
      <c r="CJQ60" s="3"/>
      <c r="CJR60" s="3"/>
      <c r="CJS60" s="3"/>
      <c r="CJT60" s="3"/>
      <c r="CJU60" s="3"/>
      <c r="CJV60" s="3"/>
      <c r="CJW60" s="3"/>
      <c r="CJX60" s="3"/>
      <c r="CJY60" s="3"/>
      <c r="CJZ60" s="3"/>
      <c r="CKA60" s="3"/>
      <c r="CKB60" s="3"/>
      <c r="CKC60" s="3"/>
      <c r="CKD60" s="3"/>
      <c r="CKE60" s="3"/>
      <c r="CKF60" s="3"/>
      <c r="CKG60" s="3"/>
      <c r="CKH60" s="3"/>
      <c r="CKI60" s="3"/>
      <c r="CKJ60" s="3"/>
      <c r="CKK60" s="3"/>
      <c r="CKL60" s="3"/>
      <c r="CKM60" s="3"/>
      <c r="CKN60" s="3"/>
      <c r="CKO60" s="3"/>
      <c r="CKP60" s="3"/>
      <c r="CKQ60" s="3"/>
      <c r="CKR60" s="3"/>
      <c r="CKS60" s="3"/>
      <c r="CKT60" s="3"/>
      <c r="CKU60" s="3"/>
      <c r="CKV60" s="3"/>
      <c r="CKW60" s="3"/>
      <c r="CKX60" s="3"/>
      <c r="CKY60" s="3"/>
      <c r="CKZ60" s="3"/>
      <c r="CLA60" s="3"/>
      <c r="CLB60" s="3"/>
      <c r="CLC60" s="3"/>
      <c r="CLD60" s="3"/>
      <c r="CLE60" s="3"/>
      <c r="CLF60" s="3"/>
      <c r="CLG60" s="3"/>
      <c r="CLH60" s="3"/>
      <c r="CLI60" s="3"/>
      <c r="CLJ60" s="3"/>
      <c r="CLK60" s="3"/>
      <c r="CLL60" s="3"/>
      <c r="CLM60" s="3"/>
      <c r="CLN60" s="3"/>
      <c r="CLO60" s="3"/>
      <c r="CLP60" s="3"/>
      <c r="CLQ60" s="3"/>
      <c r="CLR60" s="3"/>
      <c r="CLS60" s="3"/>
      <c r="CLT60" s="3"/>
      <c r="CLU60" s="3"/>
      <c r="CLV60" s="3"/>
      <c r="CLW60" s="3"/>
      <c r="CLX60" s="3"/>
      <c r="CLY60" s="3"/>
      <c r="CLZ60" s="3"/>
      <c r="CMA60" s="3"/>
      <c r="CMB60" s="3"/>
      <c r="CMC60" s="3"/>
      <c r="CMD60" s="3"/>
      <c r="CME60" s="3"/>
      <c r="CMF60" s="3"/>
      <c r="CMG60" s="3"/>
      <c r="CMH60" s="3"/>
      <c r="CMI60" s="3"/>
      <c r="CMJ60" s="3"/>
      <c r="CMK60" s="3"/>
      <c r="CML60" s="3"/>
      <c r="CMM60" s="3"/>
      <c r="CMN60" s="3"/>
      <c r="CMO60" s="3"/>
      <c r="CMP60" s="3"/>
      <c r="CMQ60" s="3"/>
      <c r="CMR60" s="3"/>
      <c r="CMS60" s="3"/>
      <c r="CMT60" s="3"/>
      <c r="CMU60" s="3"/>
      <c r="CMV60" s="3"/>
      <c r="CMW60" s="3"/>
      <c r="CMX60" s="3"/>
      <c r="CMY60" s="3"/>
      <c r="CMZ60" s="3"/>
      <c r="CNA60" s="3"/>
      <c r="CNB60" s="3"/>
      <c r="CNC60" s="3"/>
      <c r="CND60" s="3"/>
      <c r="CNE60" s="3"/>
      <c r="CNF60" s="3"/>
      <c r="CNG60" s="3"/>
      <c r="CNH60" s="3"/>
      <c r="CNI60" s="3"/>
      <c r="CNJ60" s="3"/>
      <c r="CNK60" s="3"/>
      <c r="CNL60" s="3"/>
      <c r="CNM60" s="3"/>
      <c r="CNN60" s="3"/>
      <c r="CNO60" s="3"/>
      <c r="CNP60" s="3"/>
      <c r="CNQ60" s="3"/>
      <c r="CNR60" s="3"/>
      <c r="CNS60" s="3"/>
      <c r="CNT60" s="3"/>
      <c r="CNU60" s="3"/>
      <c r="CNV60" s="3"/>
      <c r="CNW60" s="3"/>
      <c r="CNX60" s="3"/>
      <c r="CNY60" s="3"/>
      <c r="CNZ60" s="3"/>
      <c r="COA60" s="3"/>
      <c r="COB60" s="3"/>
      <c r="COC60" s="3"/>
      <c r="COD60" s="3"/>
      <c r="COE60" s="3"/>
      <c r="COF60" s="3"/>
      <c r="COG60" s="3"/>
      <c r="COH60" s="3"/>
      <c r="COI60" s="3"/>
      <c r="COJ60" s="3"/>
      <c r="COK60" s="3"/>
      <c r="COL60" s="3"/>
      <c r="COM60" s="3"/>
      <c r="CON60" s="3"/>
      <c r="COO60" s="3"/>
      <c r="COP60" s="3"/>
      <c r="COQ60" s="3"/>
      <c r="COR60" s="3"/>
      <c r="COS60" s="3"/>
      <c r="COT60" s="3"/>
      <c r="COU60" s="3"/>
      <c r="COV60" s="3"/>
      <c r="COW60" s="3"/>
      <c r="COX60" s="3"/>
      <c r="COY60" s="3"/>
      <c r="COZ60" s="3"/>
      <c r="CPA60" s="3"/>
      <c r="CPB60" s="3"/>
      <c r="CPC60" s="3"/>
      <c r="CPD60" s="3"/>
      <c r="CPE60" s="3"/>
      <c r="CPF60" s="3"/>
      <c r="CPG60" s="3"/>
      <c r="CPH60" s="3"/>
      <c r="CPI60" s="3"/>
      <c r="CPJ60" s="3"/>
      <c r="CPK60" s="3"/>
      <c r="CPL60" s="3"/>
      <c r="CPM60" s="3"/>
      <c r="CPN60" s="3"/>
      <c r="CPO60" s="3"/>
      <c r="CPP60" s="3"/>
      <c r="CPQ60" s="3"/>
      <c r="CPR60" s="3"/>
      <c r="CPS60" s="3"/>
      <c r="CPT60" s="3"/>
      <c r="CPU60" s="3"/>
      <c r="CPV60" s="3"/>
      <c r="CPW60" s="3"/>
      <c r="CPX60" s="3"/>
      <c r="CPY60" s="3"/>
      <c r="CPZ60" s="3"/>
      <c r="CQA60" s="3"/>
      <c r="CQB60" s="3"/>
      <c r="CQC60" s="3"/>
      <c r="CQD60" s="3"/>
      <c r="CQE60" s="3"/>
      <c r="CQF60" s="3"/>
      <c r="CQG60" s="3"/>
      <c r="CQH60" s="3"/>
      <c r="CQI60" s="3"/>
      <c r="CQJ60" s="3"/>
      <c r="CQK60" s="3"/>
      <c r="CQL60" s="3"/>
      <c r="CQM60" s="3"/>
      <c r="CQN60" s="3"/>
      <c r="CQO60" s="3"/>
      <c r="CQP60" s="3"/>
      <c r="CQQ60" s="3"/>
      <c r="CQR60" s="3"/>
      <c r="CQS60" s="3"/>
      <c r="CQT60" s="3"/>
      <c r="CQU60" s="3"/>
      <c r="CQV60" s="3"/>
      <c r="CQW60" s="3"/>
      <c r="CQX60" s="3"/>
      <c r="CQY60" s="3"/>
      <c r="CQZ60" s="3"/>
      <c r="CRA60" s="3"/>
      <c r="CRB60" s="3"/>
      <c r="CRC60" s="3"/>
      <c r="CRD60" s="3"/>
      <c r="CRE60" s="3"/>
      <c r="CRF60" s="3"/>
      <c r="CRG60" s="3"/>
      <c r="CRH60" s="3"/>
      <c r="CRI60" s="3"/>
      <c r="CRJ60" s="3"/>
      <c r="CRK60" s="3"/>
      <c r="CRL60" s="3"/>
      <c r="CRM60" s="3"/>
      <c r="CRN60" s="3"/>
      <c r="CRO60" s="3"/>
      <c r="CRP60" s="3"/>
      <c r="CRQ60" s="3"/>
      <c r="CRR60" s="3"/>
      <c r="CRS60" s="3"/>
      <c r="CRT60" s="3"/>
      <c r="CRU60" s="3"/>
      <c r="CRV60" s="3"/>
      <c r="CRW60" s="3"/>
      <c r="CRX60" s="3"/>
      <c r="CRY60" s="3"/>
      <c r="CRZ60" s="3"/>
      <c r="CSA60" s="3"/>
      <c r="CSB60" s="3"/>
      <c r="CSC60" s="3"/>
      <c r="CSD60" s="3"/>
      <c r="CSE60" s="3"/>
      <c r="CSF60" s="3"/>
      <c r="CSG60" s="3"/>
      <c r="CSH60" s="3"/>
      <c r="CSI60" s="3"/>
      <c r="CSJ60" s="3"/>
      <c r="CSK60" s="3"/>
      <c r="CSL60" s="3"/>
      <c r="CSM60" s="3"/>
      <c r="CSN60" s="3"/>
      <c r="CSO60" s="3"/>
      <c r="CSP60" s="3"/>
      <c r="CSQ60" s="3"/>
      <c r="CSR60" s="3"/>
      <c r="CSS60" s="3"/>
      <c r="CST60" s="3"/>
      <c r="CSU60" s="3"/>
      <c r="CSV60" s="3"/>
      <c r="CSW60" s="3"/>
      <c r="CSX60" s="3"/>
      <c r="CSY60" s="3"/>
      <c r="CSZ60" s="3"/>
      <c r="CTA60" s="3"/>
      <c r="CTB60" s="3"/>
      <c r="CTC60" s="3"/>
      <c r="CTD60" s="3"/>
      <c r="CTE60" s="3"/>
      <c r="CTF60" s="3"/>
      <c r="CTG60" s="3"/>
      <c r="CTH60" s="3"/>
      <c r="CTI60" s="3"/>
      <c r="CTJ60" s="3"/>
      <c r="CTK60" s="3"/>
      <c r="CTL60" s="3"/>
      <c r="CTM60" s="3"/>
      <c r="CTN60" s="3"/>
      <c r="CTO60" s="3"/>
      <c r="CTP60" s="3"/>
      <c r="CTQ60" s="3"/>
      <c r="CTR60" s="3"/>
      <c r="CTS60" s="3"/>
      <c r="CTT60" s="3"/>
      <c r="CTU60" s="3"/>
      <c r="CTV60" s="3"/>
      <c r="CTW60" s="3"/>
      <c r="CTX60" s="3"/>
      <c r="CTY60" s="3"/>
      <c r="CTZ60" s="3"/>
      <c r="CUA60" s="3"/>
      <c r="CUB60" s="3"/>
      <c r="CUC60" s="3"/>
      <c r="CUD60" s="3"/>
      <c r="CUE60" s="3"/>
      <c r="CUF60" s="3"/>
      <c r="CUG60" s="3"/>
      <c r="CUH60" s="3"/>
      <c r="CUI60" s="3"/>
      <c r="CUJ60" s="3"/>
      <c r="CUK60" s="3"/>
      <c r="CUL60" s="3"/>
      <c r="CUM60" s="3"/>
      <c r="CUN60" s="3"/>
      <c r="CUO60" s="3"/>
      <c r="CUP60" s="3"/>
      <c r="CUQ60" s="3"/>
      <c r="CUR60" s="3"/>
      <c r="CUS60" s="3"/>
      <c r="CUT60" s="3"/>
      <c r="CUU60" s="3"/>
      <c r="CUV60" s="3"/>
      <c r="CUW60" s="3"/>
      <c r="CUX60" s="3"/>
      <c r="CUY60" s="3"/>
      <c r="CUZ60" s="3"/>
      <c r="CVA60" s="3"/>
      <c r="CVB60" s="3"/>
      <c r="CVC60" s="3"/>
      <c r="CVD60" s="3"/>
      <c r="CVE60" s="3"/>
      <c r="CVF60" s="3"/>
      <c r="CVG60" s="3"/>
      <c r="CVH60" s="3"/>
      <c r="CVI60" s="3"/>
      <c r="CVJ60" s="3"/>
      <c r="CVK60" s="3"/>
      <c r="CVL60" s="3"/>
      <c r="CVM60" s="3"/>
      <c r="CVN60" s="3"/>
      <c r="CVO60" s="3"/>
      <c r="CVP60" s="3"/>
      <c r="CVQ60" s="3"/>
      <c r="CVR60" s="3"/>
      <c r="CVS60" s="3"/>
      <c r="CVT60" s="3"/>
      <c r="CVU60" s="3"/>
      <c r="CVV60" s="3"/>
      <c r="CVW60" s="3"/>
      <c r="CVX60" s="3"/>
      <c r="CVY60" s="3"/>
      <c r="CVZ60" s="3"/>
      <c r="CWA60" s="3"/>
      <c r="CWB60" s="3"/>
      <c r="CWC60" s="3"/>
      <c r="CWD60" s="3"/>
      <c r="CWE60" s="3"/>
      <c r="CWF60" s="3"/>
      <c r="CWG60" s="3"/>
      <c r="CWH60" s="3"/>
      <c r="CWI60" s="3"/>
      <c r="CWJ60" s="3"/>
      <c r="CWK60" s="3"/>
      <c r="CWL60" s="3"/>
      <c r="CWM60" s="3"/>
      <c r="CWN60" s="3"/>
      <c r="CWO60" s="3"/>
      <c r="CWP60" s="3"/>
      <c r="CWQ60" s="3"/>
      <c r="CWR60" s="3"/>
      <c r="CWS60" s="3"/>
      <c r="CWT60" s="3"/>
      <c r="CWU60" s="3"/>
      <c r="CWV60" s="3"/>
      <c r="CWW60" s="3"/>
      <c r="CWX60" s="3"/>
      <c r="CWY60" s="3"/>
      <c r="CWZ60" s="3"/>
      <c r="CXA60" s="3"/>
      <c r="CXB60" s="3"/>
      <c r="CXC60" s="3"/>
      <c r="CXD60" s="3"/>
      <c r="CXE60" s="3"/>
      <c r="CXF60" s="3"/>
      <c r="CXG60" s="3"/>
      <c r="CXH60" s="3"/>
      <c r="CXI60" s="3"/>
      <c r="CXJ60" s="3"/>
      <c r="CXK60" s="3"/>
      <c r="CXL60" s="3"/>
      <c r="CXM60" s="3"/>
      <c r="CXN60" s="3"/>
      <c r="CXO60" s="3"/>
      <c r="CXP60" s="3"/>
      <c r="CXQ60" s="3"/>
      <c r="CXR60" s="3"/>
      <c r="CXS60" s="3"/>
      <c r="CXT60" s="3"/>
      <c r="CXU60" s="3"/>
      <c r="CXV60" s="3"/>
      <c r="CXW60" s="3"/>
      <c r="CXX60" s="3"/>
      <c r="CXY60" s="3"/>
      <c r="CXZ60" s="3"/>
      <c r="CYA60" s="3"/>
      <c r="CYB60" s="3"/>
      <c r="CYC60" s="3"/>
      <c r="CYD60" s="3"/>
      <c r="CYE60" s="3"/>
      <c r="CYF60" s="3"/>
      <c r="CYG60" s="3"/>
      <c r="CYH60" s="3"/>
      <c r="CYI60" s="3"/>
      <c r="CYJ60" s="3"/>
      <c r="CYK60" s="3"/>
      <c r="CYL60" s="3"/>
      <c r="CYM60" s="3"/>
      <c r="CYN60" s="3"/>
      <c r="CYO60" s="3"/>
      <c r="CYP60" s="3"/>
      <c r="CYQ60" s="3"/>
      <c r="CYR60" s="3"/>
      <c r="CYS60" s="3"/>
      <c r="CYT60" s="3"/>
      <c r="CYU60" s="3"/>
      <c r="CYV60" s="3"/>
      <c r="CYW60" s="3"/>
      <c r="CYX60" s="3"/>
      <c r="CYY60" s="3"/>
      <c r="CYZ60" s="3"/>
      <c r="CZA60" s="3"/>
      <c r="CZB60" s="3"/>
      <c r="CZC60" s="3"/>
      <c r="CZD60" s="3"/>
      <c r="CZE60" s="3"/>
      <c r="CZF60" s="3"/>
      <c r="CZG60" s="3"/>
      <c r="CZH60" s="3"/>
      <c r="CZI60" s="3"/>
      <c r="CZJ60" s="3"/>
      <c r="CZK60" s="3"/>
      <c r="CZL60" s="3"/>
      <c r="CZM60" s="3"/>
      <c r="CZN60" s="3"/>
      <c r="CZO60" s="3"/>
      <c r="CZP60" s="3"/>
      <c r="CZQ60" s="3"/>
      <c r="CZR60" s="3"/>
      <c r="CZS60" s="3"/>
      <c r="CZT60" s="3"/>
      <c r="CZU60" s="3"/>
      <c r="CZV60" s="3"/>
      <c r="CZW60" s="3"/>
      <c r="CZX60" s="3"/>
      <c r="CZY60" s="3"/>
      <c r="CZZ60" s="3"/>
      <c r="DAA60" s="3"/>
      <c r="DAB60" s="3"/>
      <c r="DAC60" s="3"/>
      <c r="DAD60" s="3"/>
      <c r="DAE60" s="3"/>
      <c r="DAF60" s="3"/>
      <c r="DAG60" s="3"/>
      <c r="DAH60" s="3"/>
      <c r="DAI60" s="3"/>
      <c r="DAJ60" s="3"/>
      <c r="DAK60" s="3"/>
      <c r="DAL60" s="3"/>
      <c r="DAM60" s="3"/>
      <c r="DAN60" s="3"/>
      <c r="DAO60" s="3"/>
      <c r="DAP60" s="3"/>
      <c r="DAQ60" s="3"/>
      <c r="DAR60" s="3"/>
      <c r="DAS60" s="3"/>
      <c r="DAT60" s="3"/>
      <c r="DAU60" s="3"/>
      <c r="DAV60" s="3"/>
      <c r="DAW60" s="3"/>
      <c r="DAX60" s="3"/>
      <c r="DAY60" s="3"/>
      <c r="DAZ60" s="3"/>
      <c r="DBA60" s="3"/>
      <c r="DBB60" s="3"/>
      <c r="DBC60" s="3"/>
      <c r="DBD60" s="3"/>
      <c r="DBE60" s="3"/>
      <c r="DBF60" s="3"/>
      <c r="DBG60" s="3"/>
      <c r="DBH60" s="3"/>
      <c r="DBI60" s="3"/>
      <c r="DBJ60" s="3"/>
      <c r="DBK60" s="3"/>
      <c r="DBL60" s="3"/>
      <c r="DBM60" s="3"/>
      <c r="DBN60" s="3"/>
      <c r="DBO60" s="3"/>
      <c r="DBP60" s="3"/>
      <c r="DBQ60" s="3"/>
      <c r="DBR60" s="3"/>
      <c r="DBS60" s="3"/>
      <c r="DBT60" s="3"/>
      <c r="DBU60" s="3"/>
    </row>
    <row r="61" spans="1:2777" s="128" customFormat="1" ht="28.5" customHeight="1">
      <c r="A61" s="147">
        <v>4241</v>
      </c>
      <c r="B61" s="148" t="s">
        <v>336</v>
      </c>
      <c r="C61" s="136">
        <f t="shared" si="6"/>
        <v>200167.19</v>
      </c>
      <c r="D61" s="136"/>
      <c r="E61" s="136"/>
      <c r="F61" s="136"/>
      <c r="G61" s="136"/>
      <c r="H61" s="137">
        <v>200167.19</v>
      </c>
      <c r="I61" s="136"/>
      <c r="J61" s="136"/>
      <c r="K61" s="136"/>
      <c r="L61" s="136">
        <f t="shared" si="15"/>
        <v>200167.19</v>
      </c>
      <c r="M61" s="136"/>
      <c r="N61" s="136"/>
      <c r="O61" s="136"/>
      <c r="P61" s="136"/>
      <c r="Q61" s="137">
        <v>200167.19</v>
      </c>
      <c r="R61" s="136"/>
      <c r="S61" s="136"/>
      <c r="T61" s="136"/>
      <c r="U61" s="136">
        <f t="shared" si="17"/>
        <v>200167.19</v>
      </c>
      <c r="V61" s="136"/>
      <c r="W61" s="136"/>
      <c r="X61" s="136"/>
      <c r="Y61" s="136"/>
      <c r="Z61" s="137">
        <v>200167.19</v>
      </c>
      <c r="AA61" s="136"/>
      <c r="AB61" s="136"/>
      <c r="AC61" s="136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  <c r="AMK61" s="3"/>
      <c r="AML61" s="3"/>
      <c r="AMM61" s="3"/>
      <c r="AMN61" s="3"/>
      <c r="AMO61" s="3"/>
      <c r="AMP61" s="3"/>
      <c r="AMQ61" s="3"/>
      <c r="AMR61" s="3"/>
      <c r="AMS61" s="3"/>
      <c r="AMT61" s="3"/>
      <c r="AMU61" s="3"/>
      <c r="AMV61" s="3"/>
      <c r="AMW61" s="3"/>
      <c r="AMX61" s="3"/>
      <c r="AMY61" s="3"/>
      <c r="AMZ61" s="3"/>
      <c r="ANA61" s="3"/>
      <c r="ANB61" s="3"/>
      <c r="ANC61" s="3"/>
      <c r="AND61" s="3"/>
      <c r="ANE61" s="3"/>
      <c r="ANF61" s="3"/>
      <c r="ANG61" s="3"/>
      <c r="ANH61" s="3"/>
      <c r="ANI61" s="3"/>
      <c r="ANJ61" s="3"/>
      <c r="ANK61" s="3"/>
      <c r="ANL61" s="3"/>
      <c r="ANM61" s="3"/>
      <c r="ANN61" s="3"/>
      <c r="ANO61" s="3"/>
      <c r="ANP61" s="3"/>
      <c r="ANQ61" s="3"/>
      <c r="ANR61" s="3"/>
      <c r="ANS61" s="3"/>
      <c r="ANT61" s="3"/>
      <c r="ANU61" s="3"/>
      <c r="ANV61" s="3"/>
      <c r="ANW61" s="3"/>
      <c r="ANX61" s="3"/>
      <c r="ANY61" s="3"/>
      <c r="ANZ61" s="3"/>
      <c r="AOA61" s="3"/>
      <c r="AOB61" s="3"/>
      <c r="AOC61" s="3"/>
      <c r="AOD61" s="3"/>
      <c r="AOE61" s="3"/>
      <c r="AOF61" s="3"/>
      <c r="AOG61" s="3"/>
      <c r="AOH61" s="3"/>
      <c r="AOI61" s="3"/>
      <c r="AOJ61" s="3"/>
      <c r="AOK61" s="3"/>
      <c r="AOL61" s="3"/>
      <c r="AOM61" s="3"/>
      <c r="AON61" s="3"/>
      <c r="AOO61" s="3"/>
      <c r="AOP61" s="3"/>
      <c r="AOQ61" s="3"/>
      <c r="AOR61" s="3"/>
      <c r="AOS61" s="3"/>
      <c r="AOT61" s="3"/>
      <c r="AOU61" s="3"/>
      <c r="AOV61" s="3"/>
      <c r="AOW61" s="3"/>
      <c r="AOX61" s="3"/>
      <c r="AOY61" s="3"/>
      <c r="AOZ61" s="3"/>
      <c r="APA61" s="3"/>
      <c r="APB61" s="3"/>
      <c r="APC61" s="3"/>
      <c r="APD61" s="3"/>
      <c r="APE61" s="3"/>
      <c r="APF61" s="3"/>
      <c r="APG61" s="3"/>
      <c r="APH61" s="3"/>
      <c r="API61" s="3"/>
      <c r="APJ61" s="3"/>
      <c r="APK61" s="3"/>
      <c r="APL61" s="3"/>
      <c r="APM61" s="3"/>
      <c r="APN61" s="3"/>
      <c r="APO61" s="3"/>
      <c r="APP61" s="3"/>
      <c r="APQ61" s="3"/>
      <c r="APR61" s="3"/>
      <c r="APS61" s="3"/>
      <c r="APT61" s="3"/>
      <c r="APU61" s="3"/>
      <c r="APV61" s="3"/>
      <c r="APW61" s="3"/>
      <c r="APX61" s="3"/>
      <c r="APY61" s="3"/>
      <c r="APZ61" s="3"/>
      <c r="AQA61" s="3"/>
      <c r="AQB61" s="3"/>
      <c r="AQC61" s="3"/>
      <c r="AQD61" s="3"/>
      <c r="AQE61" s="3"/>
      <c r="AQF61" s="3"/>
      <c r="AQG61" s="3"/>
      <c r="AQH61" s="3"/>
      <c r="AQI61" s="3"/>
      <c r="AQJ61" s="3"/>
      <c r="AQK61" s="3"/>
      <c r="AQL61" s="3"/>
      <c r="AQM61" s="3"/>
      <c r="AQN61" s="3"/>
      <c r="AQO61" s="3"/>
      <c r="AQP61" s="3"/>
      <c r="AQQ61" s="3"/>
      <c r="AQR61" s="3"/>
      <c r="AQS61" s="3"/>
      <c r="AQT61" s="3"/>
      <c r="AQU61" s="3"/>
      <c r="AQV61" s="3"/>
      <c r="AQW61" s="3"/>
      <c r="AQX61" s="3"/>
      <c r="AQY61" s="3"/>
      <c r="AQZ61" s="3"/>
      <c r="ARA61" s="3"/>
      <c r="ARB61" s="3"/>
      <c r="ARC61" s="3"/>
      <c r="ARD61" s="3"/>
      <c r="ARE61" s="3"/>
      <c r="ARF61" s="3"/>
      <c r="ARG61" s="3"/>
      <c r="ARH61" s="3"/>
      <c r="ARI61" s="3"/>
      <c r="ARJ61" s="3"/>
      <c r="ARK61" s="3"/>
      <c r="ARL61" s="3"/>
      <c r="ARM61" s="3"/>
      <c r="ARN61" s="3"/>
      <c r="ARO61" s="3"/>
      <c r="ARP61" s="3"/>
      <c r="ARQ61" s="3"/>
      <c r="ARR61" s="3"/>
      <c r="ARS61" s="3"/>
      <c r="ART61" s="3"/>
      <c r="ARU61" s="3"/>
      <c r="ARV61" s="3"/>
      <c r="ARW61" s="3"/>
      <c r="ARX61" s="3"/>
      <c r="ARY61" s="3"/>
      <c r="ARZ61" s="3"/>
      <c r="ASA61" s="3"/>
      <c r="ASB61" s="3"/>
      <c r="ASC61" s="3"/>
      <c r="ASD61" s="3"/>
      <c r="ASE61" s="3"/>
      <c r="ASF61" s="3"/>
      <c r="ASG61" s="3"/>
      <c r="ASH61" s="3"/>
      <c r="ASI61" s="3"/>
      <c r="ASJ61" s="3"/>
      <c r="ASK61" s="3"/>
      <c r="ASL61" s="3"/>
      <c r="ASM61" s="3"/>
      <c r="ASN61" s="3"/>
      <c r="ASO61" s="3"/>
      <c r="ASP61" s="3"/>
      <c r="ASQ61" s="3"/>
      <c r="ASR61" s="3"/>
      <c r="ASS61" s="3"/>
      <c r="AST61" s="3"/>
      <c r="ASU61" s="3"/>
      <c r="ASV61" s="3"/>
      <c r="ASW61" s="3"/>
      <c r="ASX61" s="3"/>
      <c r="ASY61" s="3"/>
      <c r="ASZ61" s="3"/>
      <c r="ATA61" s="3"/>
      <c r="ATB61" s="3"/>
      <c r="ATC61" s="3"/>
      <c r="ATD61" s="3"/>
      <c r="ATE61" s="3"/>
      <c r="ATF61" s="3"/>
      <c r="ATG61" s="3"/>
      <c r="ATH61" s="3"/>
      <c r="ATI61" s="3"/>
      <c r="ATJ61" s="3"/>
      <c r="ATK61" s="3"/>
      <c r="ATL61" s="3"/>
      <c r="ATM61" s="3"/>
      <c r="ATN61" s="3"/>
      <c r="ATO61" s="3"/>
      <c r="ATP61" s="3"/>
      <c r="ATQ61" s="3"/>
      <c r="ATR61" s="3"/>
      <c r="ATS61" s="3"/>
      <c r="ATT61" s="3"/>
      <c r="ATU61" s="3"/>
      <c r="ATV61" s="3"/>
      <c r="ATW61" s="3"/>
      <c r="ATX61" s="3"/>
      <c r="ATY61" s="3"/>
      <c r="ATZ61" s="3"/>
      <c r="AUA61" s="3"/>
      <c r="AUB61" s="3"/>
      <c r="AUC61" s="3"/>
      <c r="AUD61" s="3"/>
      <c r="AUE61" s="3"/>
      <c r="AUF61" s="3"/>
      <c r="AUG61" s="3"/>
      <c r="AUH61" s="3"/>
      <c r="AUI61" s="3"/>
      <c r="AUJ61" s="3"/>
      <c r="AUK61" s="3"/>
      <c r="AUL61" s="3"/>
      <c r="AUM61" s="3"/>
      <c r="AUN61" s="3"/>
      <c r="AUO61" s="3"/>
      <c r="AUP61" s="3"/>
      <c r="AUQ61" s="3"/>
      <c r="AUR61" s="3"/>
      <c r="AUS61" s="3"/>
      <c r="AUT61" s="3"/>
      <c r="AUU61" s="3"/>
      <c r="AUV61" s="3"/>
      <c r="AUW61" s="3"/>
      <c r="AUX61" s="3"/>
      <c r="AUY61" s="3"/>
      <c r="AUZ61" s="3"/>
      <c r="AVA61" s="3"/>
      <c r="AVB61" s="3"/>
      <c r="AVC61" s="3"/>
      <c r="AVD61" s="3"/>
      <c r="AVE61" s="3"/>
      <c r="AVF61" s="3"/>
      <c r="AVG61" s="3"/>
      <c r="AVH61" s="3"/>
      <c r="AVI61" s="3"/>
      <c r="AVJ61" s="3"/>
      <c r="AVK61" s="3"/>
      <c r="AVL61" s="3"/>
      <c r="AVM61" s="3"/>
      <c r="AVN61" s="3"/>
      <c r="AVO61" s="3"/>
      <c r="AVP61" s="3"/>
      <c r="AVQ61" s="3"/>
      <c r="AVR61" s="3"/>
      <c r="AVS61" s="3"/>
      <c r="AVT61" s="3"/>
      <c r="AVU61" s="3"/>
      <c r="AVV61" s="3"/>
      <c r="AVW61" s="3"/>
      <c r="AVX61" s="3"/>
      <c r="AVY61" s="3"/>
      <c r="AVZ61" s="3"/>
      <c r="AWA61" s="3"/>
      <c r="AWB61" s="3"/>
      <c r="AWC61" s="3"/>
      <c r="AWD61" s="3"/>
      <c r="AWE61" s="3"/>
      <c r="AWF61" s="3"/>
      <c r="AWG61" s="3"/>
      <c r="AWH61" s="3"/>
      <c r="AWI61" s="3"/>
      <c r="AWJ61" s="3"/>
      <c r="AWK61" s="3"/>
      <c r="AWL61" s="3"/>
      <c r="AWM61" s="3"/>
      <c r="AWN61" s="3"/>
      <c r="AWO61" s="3"/>
      <c r="AWP61" s="3"/>
      <c r="AWQ61" s="3"/>
      <c r="AWR61" s="3"/>
      <c r="AWS61" s="3"/>
      <c r="AWT61" s="3"/>
      <c r="AWU61" s="3"/>
      <c r="AWV61" s="3"/>
      <c r="AWW61" s="3"/>
      <c r="AWX61" s="3"/>
      <c r="AWY61" s="3"/>
      <c r="AWZ61" s="3"/>
      <c r="AXA61" s="3"/>
      <c r="AXB61" s="3"/>
      <c r="AXC61" s="3"/>
      <c r="AXD61" s="3"/>
      <c r="AXE61" s="3"/>
      <c r="AXF61" s="3"/>
      <c r="AXG61" s="3"/>
      <c r="AXH61" s="3"/>
      <c r="AXI61" s="3"/>
      <c r="AXJ61" s="3"/>
      <c r="AXK61" s="3"/>
      <c r="AXL61" s="3"/>
      <c r="AXM61" s="3"/>
      <c r="AXN61" s="3"/>
      <c r="AXO61" s="3"/>
      <c r="AXP61" s="3"/>
      <c r="AXQ61" s="3"/>
      <c r="AXR61" s="3"/>
      <c r="AXS61" s="3"/>
      <c r="AXT61" s="3"/>
      <c r="AXU61" s="3"/>
      <c r="AXV61" s="3"/>
      <c r="AXW61" s="3"/>
      <c r="AXX61" s="3"/>
      <c r="AXY61" s="3"/>
      <c r="AXZ61" s="3"/>
      <c r="AYA61" s="3"/>
      <c r="AYB61" s="3"/>
      <c r="AYC61" s="3"/>
      <c r="AYD61" s="3"/>
      <c r="AYE61" s="3"/>
      <c r="AYF61" s="3"/>
      <c r="AYG61" s="3"/>
      <c r="AYH61" s="3"/>
      <c r="AYI61" s="3"/>
      <c r="AYJ61" s="3"/>
      <c r="AYK61" s="3"/>
      <c r="AYL61" s="3"/>
      <c r="AYM61" s="3"/>
      <c r="AYN61" s="3"/>
      <c r="AYO61" s="3"/>
      <c r="AYP61" s="3"/>
      <c r="AYQ61" s="3"/>
      <c r="AYR61" s="3"/>
      <c r="AYS61" s="3"/>
      <c r="AYT61" s="3"/>
      <c r="AYU61" s="3"/>
      <c r="AYV61" s="3"/>
      <c r="AYW61" s="3"/>
      <c r="AYX61" s="3"/>
      <c r="AYY61" s="3"/>
      <c r="AYZ61" s="3"/>
      <c r="AZA61" s="3"/>
      <c r="AZB61" s="3"/>
      <c r="AZC61" s="3"/>
      <c r="AZD61" s="3"/>
      <c r="AZE61" s="3"/>
      <c r="AZF61" s="3"/>
      <c r="AZG61" s="3"/>
      <c r="AZH61" s="3"/>
      <c r="AZI61" s="3"/>
      <c r="AZJ61" s="3"/>
      <c r="AZK61" s="3"/>
      <c r="AZL61" s="3"/>
      <c r="AZM61" s="3"/>
      <c r="AZN61" s="3"/>
      <c r="AZO61" s="3"/>
      <c r="AZP61" s="3"/>
      <c r="AZQ61" s="3"/>
      <c r="AZR61" s="3"/>
      <c r="AZS61" s="3"/>
      <c r="AZT61" s="3"/>
      <c r="AZU61" s="3"/>
      <c r="AZV61" s="3"/>
      <c r="AZW61" s="3"/>
      <c r="AZX61" s="3"/>
      <c r="AZY61" s="3"/>
      <c r="AZZ61" s="3"/>
      <c r="BAA61" s="3"/>
      <c r="BAB61" s="3"/>
      <c r="BAC61" s="3"/>
      <c r="BAD61" s="3"/>
      <c r="BAE61" s="3"/>
      <c r="BAF61" s="3"/>
      <c r="BAG61" s="3"/>
      <c r="BAH61" s="3"/>
      <c r="BAI61" s="3"/>
      <c r="BAJ61" s="3"/>
      <c r="BAK61" s="3"/>
      <c r="BAL61" s="3"/>
      <c r="BAM61" s="3"/>
      <c r="BAN61" s="3"/>
      <c r="BAO61" s="3"/>
      <c r="BAP61" s="3"/>
      <c r="BAQ61" s="3"/>
      <c r="BAR61" s="3"/>
      <c r="BAS61" s="3"/>
      <c r="BAT61" s="3"/>
      <c r="BAU61" s="3"/>
      <c r="BAV61" s="3"/>
      <c r="BAW61" s="3"/>
      <c r="BAX61" s="3"/>
      <c r="BAY61" s="3"/>
      <c r="BAZ61" s="3"/>
      <c r="BBA61" s="3"/>
      <c r="BBB61" s="3"/>
      <c r="BBC61" s="3"/>
      <c r="BBD61" s="3"/>
      <c r="BBE61" s="3"/>
      <c r="BBF61" s="3"/>
      <c r="BBG61" s="3"/>
      <c r="BBH61" s="3"/>
      <c r="BBI61" s="3"/>
      <c r="BBJ61" s="3"/>
      <c r="BBK61" s="3"/>
      <c r="BBL61" s="3"/>
      <c r="BBM61" s="3"/>
      <c r="BBN61" s="3"/>
      <c r="BBO61" s="3"/>
      <c r="BBP61" s="3"/>
      <c r="BBQ61" s="3"/>
      <c r="BBR61" s="3"/>
      <c r="BBS61" s="3"/>
      <c r="BBT61" s="3"/>
      <c r="BBU61" s="3"/>
      <c r="BBV61" s="3"/>
      <c r="BBW61" s="3"/>
      <c r="BBX61" s="3"/>
      <c r="BBY61" s="3"/>
      <c r="BBZ61" s="3"/>
      <c r="BCA61" s="3"/>
      <c r="BCB61" s="3"/>
      <c r="BCC61" s="3"/>
      <c r="BCD61" s="3"/>
      <c r="BCE61" s="3"/>
      <c r="BCF61" s="3"/>
      <c r="BCG61" s="3"/>
      <c r="BCH61" s="3"/>
      <c r="BCI61" s="3"/>
      <c r="BCJ61" s="3"/>
      <c r="BCK61" s="3"/>
      <c r="BCL61" s="3"/>
      <c r="BCM61" s="3"/>
      <c r="BCN61" s="3"/>
      <c r="BCO61" s="3"/>
      <c r="BCP61" s="3"/>
      <c r="BCQ61" s="3"/>
      <c r="BCR61" s="3"/>
      <c r="BCS61" s="3"/>
      <c r="BCT61" s="3"/>
      <c r="BCU61" s="3"/>
      <c r="BCV61" s="3"/>
      <c r="BCW61" s="3"/>
      <c r="BCX61" s="3"/>
      <c r="BCY61" s="3"/>
      <c r="BCZ61" s="3"/>
      <c r="BDA61" s="3"/>
      <c r="BDB61" s="3"/>
      <c r="BDC61" s="3"/>
      <c r="BDD61" s="3"/>
      <c r="BDE61" s="3"/>
      <c r="BDF61" s="3"/>
      <c r="BDG61" s="3"/>
      <c r="BDH61" s="3"/>
      <c r="BDI61" s="3"/>
      <c r="BDJ61" s="3"/>
      <c r="BDK61" s="3"/>
      <c r="BDL61" s="3"/>
      <c r="BDM61" s="3"/>
      <c r="BDN61" s="3"/>
      <c r="BDO61" s="3"/>
      <c r="BDP61" s="3"/>
      <c r="BDQ61" s="3"/>
      <c r="BDR61" s="3"/>
      <c r="BDS61" s="3"/>
      <c r="BDT61" s="3"/>
      <c r="BDU61" s="3"/>
      <c r="BDV61" s="3"/>
      <c r="BDW61" s="3"/>
      <c r="BDX61" s="3"/>
      <c r="BDY61" s="3"/>
      <c r="BDZ61" s="3"/>
      <c r="BEA61" s="3"/>
      <c r="BEB61" s="3"/>
      <c r="BEC61" s="3"/>
      <c r="BED61" s="3"/>
      <c r="BEE61" s="3"/>
      <c r="BEF61" s="3"/>
      <c r="BEG61" s="3"/>
      <c r="BEH61" s="3"/>
      <c r="BEI61" s="3"/>
      <c r="BEJ61" s="3"/>
      <c r="BEK61" s="3"/>
      <c r="BEL61" s="3"/>
      <c r="BEM61" s="3"/>
      <c r="BEN61" s="3"/>
      <c r="BEO61" s="3"/>
      <c r="BEP61" s="3"/>
      <c r="BEQ61" s="3"/>
      <c r="BER61" s="3"/>
      <c r="BES61" s="3"/>
      <c r="BET61" s="3"/>
      <c r="BEU61" s="3"/>
      <c r="BEV61" s="3"/>
      <c r="BEW61" s="3"/>
      <c r="BEX61" s="3"/>
      <c r="BEY61" s="3"/>
      <c r="BEZ61" s="3"/>
      <c r="BFA61" s="3"/>
      <c r="BFB61" s="3"/>
      <c r="BFC61" s="3"/>
      <c r="BFD61" s="3"/>
      <c r="BFE61" s="3"/>
      <c r="BFF61" s="3"/>
      <c r="BFG61" s="3"/>
      <c r="BFH61" s="3"/>
      <c r="BFI61" s="3"/>
      <c r="BFJ61" s="3"/>
      <c r="BFK61" s="3"/>
      <c r="BFL61" s="3"/>
      <c r="BFM61" s="3"/>
      <c r="BFN61" s="3"/>
      <c r="BFO61" s="3"/>
      <c r="BFP61" s="3"/>
      <c r="BFQ61" s="3"/>
      <c r="BFR61" s="3"/>
      <c r="BFS61" s="3"/>
      <c r="BFT61" s="3"/>
      <c r="BFU61" s="3"/>
      <c r="BFV61" s="3"/>
      <c r="BFW61" s="3"/>
      <c r="BFX61" s="3"/>
      <c r="BFY61" s="3"/>
      <c r="BFZ61" s="3"/>
      <c r="BGA61" s="3"/>
      <c r="BGB61" s="3"/>
      <c r="BGC61" s="3"/>
      <c r="BGD61" s="3"/>
      <c r="BGE61" s="3"/>
      <c r="BGF61" s="3"/>
      <c r="BGG61" s="3"/>
      <c r="BGH61" s="3"/>
      <c r="BGI61" s="3"/>
      <c r="BGJ61" s="3"/>
      <c r="BGK61" s="3"/>
      <c r="BGL61" s="3"/>
      <c r="BGM61" s="3"/>
      <c r="BGN61" s="3"/>
      <c r="BGO61" s="3"/>
      <c r="BGP61" s="3"/>
      <c r="BGQ61" s="3"/>
      <c r="BGR61" s="3"/>
      <c r="BGS61" s="3"/>
      <c r="BGT61" s="3"/>
      <c r="BGU61" s="3"/>
      <c r="BGV61" s="3"/>
      <c r="BGW61" s="3"/>
      <c r="BGX61" s="3"/>
      <c r="BGY61" s="3"/>
      <c r="BGZ61" s="3"/>
      <c r="BHA61" s="3"/>
      <c r="BHB61" s="3"/>
      <c r="BHC61" s="3"/>
      <c r="BHD61" s="3"/>
      <c r="BHE61" s="3"/>
      <c r="BHF61" s="3"/>
      <c r="BHG61" s="3"/>
      <c r="BHH61" s="3"/>
      <c r="BHI61" s="3"/>
      <c r="BHJ61" s="3"/>
      <c r="BHK61" s="3"/>
      <c r="BHL61" s="3"/>
      <c r="BHM61" s="3"/>
      <c r="BHN61" s="3"/>
      <c r="BHO61" s="3"/>
      <c r="BHP61" s="3"/>
      <c r="BHQ61" s="3"/>
      <c r="BHR61" s="3"/>
      <c r="BHS61" s="3"/>
      <c r="BHT61" s="3"/>
      <c r="BHU61" s="3"/>
      <c r="BHV61" s="3"/>
      <c r="BHW61" s="3"/>
      <c r="BHX61" s="3"/>
      <c r="BHY61" s="3"/>
      <c r="BHZ61" s="3"/>
      <c r="BIA61" s="3"/>
      <c r="BIB61" s="3"/>
      <c r="BIC61" s="3"/>
      <c r="BID61" s="3"/>
      <c r="BIE61" s="3"/>
      <c r="BIF61" s="3"/>
      <c r="BIG61" s="3"/>
      <c r="BIH61" s="3"/>
      <c r="BII61" s="3"/>
      <c r="BIJ61" s="3"/>
      <c r="BIK61" s="3"/>
      <c r="BIL61" s="3"/>
      <c r="BIM61" s="3"/>
      <c r="BIN61" s="3"/>
      <c r="BIO61" s="3"/>
      <c r="BIP61" s="3"/>
      <c r="BIQ61" s="3"/>
      <c r="BIR61" s="3"/>
      <c r="BIS61" s="3"/>
      <c r="BIT61" s="3"/>
      <c r="BIU61" s="3"/>
      <c r="BIV61" s="3"/>
      <c r="BIW61" s="3"/>
      <c r="BIX61" s="3"/>
      <c r="BIY61" s="3"/>
      <c r="BIZ61" s="3"/>
      <c r="BJA61" s="3"/>
      <c r="BJB61" s="3"/>
      <c r="BJC61" s="3"/>
      <c r="BJD61" s="3"/>
      <c r="BJE61" s="3"/>
      <c r="BJF61" s="3"/>
      <c r="BJG61" s="3"/>
      <c r="BJH61" s="3"/>
      <c r="BJI61" s="3"/>
      <c r="BJJ61" s="3"/>
      <c r="BJK61" s="3"/>
      <c r="BJL61" s="3"/>
      <c r="BJM61" s="3"/>
      <c r="BJN61" s="3"/>
      <c r="BJO61" s="3"/>
      <c r="BJP61" s="3"/>
      <c r="BJQ61" s="3"/>
      <c r="BJR61" s="3"/>
      <c r="BJS61" s="3"/>
      <c r="BJT61" s="3"/>
      <c r="BJU61" s="3"/>
      <c r="BJV61" s="3"/>
      <c r="BJW61" s="3"/>
      <c r="BJX61" s="3"/>
      <c r="BJY61" s="3"/>
      <c r="BJZ61" s="3"/>
      <c r="BKA61" s="3"/>
      <c r="BKB61" s="3"/>
      <c r="BKC61" s="3"/>
      <c r="BKD61" s="3"/>
      <c r="BKE61" s="3"/>
      <c r="BKF61" s="3"/>
      <c r="BKG61" s="3"/>
      <c r="BKH61" s="3"/>
      <c r="BKI61" s="3"/>
      <c r="BKJ61" s="3"/>
      <c r="BKK61" s="3"/>
      <c r="BKL61" s="3"/>
      <c r="BKM61" s="3"/>
      <c r="BKN61" s="3"/>
      <c r="BKO61" s="3"/>
      <c r="BKP61" s="3"/>
      <c r="BKQ61" s="3"/>
      <c r="BKR61" s="3"/>
      <c r="BKS61" s="3"/>
      <c r="BKT61" s="3"/>
      <c r="BKU61" s="3"/>
      <c r="BKV61" s="3"/>
      <c r="BKW61" s="3"/>
      <c r="BKX61" s="3"/>
      <c r="BKY61" s="3"/>
      <c r="BKZ61" s="3"/>
      <c r="BLA61" s="3"/>
      <c r="BLB61" s="3"/>
      <c r="BLC61" s="3"/>
      <c r="BLD61" s="3"/>
      <c r="BLE61" s="3"/>
      <c r="BLF61" s="3"/>
      <c r="BLG61" s="3"/>
      <c r="BLH61" s="3"/>
      <c r="BLI61" s="3"/>
      <c r="BLJ61" s="3"/>
      <c r="BLK61" s="3"/>
      <c r="BLL61" s="3"/>
      <c r="BLM61" s="3"/>
      <c r="BLN61" s="3"/>
      <c r="BLO61" s="3"/>
      <c r="BLP61" s="3"/>
      <c r="BLQ61" s="3"/>
      <c r="BLR61" s="3"/>
      <c r="BLS61" s="3"/>
      <c r="BLT61" s="3"/>
      <c r="BLU61" s="3"/>
      <c r="BLV61" s="3"/>
      <c r="BLW61" s="3"/>
      <c r="BLX61" s="3"/>
      <c r="BLY61" s="3"/>
      <c r="BLZ61" s="3"/>
      <c r="BMA61" s="3"/>
      <c r="BMB61" s="3"/>
      <c r="BMC61" s="3"/>
      <c r="BMD61" s="3"/>
      <c r="BME61" s="3"/>
      <c r="BMF61" s="3"/>
      <c r="BMG61" s="3"/>
      <c r="BMH61" s="3"/>
      <c r="BMI61" s="3"/>
      <c r="BMJ61" s="3"/>
      <c r="BMK61" s="3"/>
      <c r="BML61" s="3"/>
      <c r="BMM61" s="3"/>
      <c r="BMN61" s="3"/>
      <c r="BMO61" s="3"/>
      <c r="BMP61" s="3"/>
      <c r="BMQ61" s="3"/>
      <c r="BMR61" s="3"/>
      <c r="BMS61" s="3"/>
      <c r="BMT61" s="3"/>
      <c r="BMU61" s="3"/>
      <c r="BMV61" s="3"/>
      <c r="BMW61" s="3"/>
      <c r="BMX61" s="3"/>
      <c r="BMY61" s="3"/>
      <c r="BMZ61" s="3"/>
      <c r="BNA61" s="3"/>
      <c r="BNB61" s="3"/>
      <c r="BNC61" s="3"/>
      <c r="BND61" s="3"/>
      <c r="BNE61" s="3"/>
      <c r="BNF61" s="3"/>
      <c r="BNG61" s="3"/>
      <c r="BNH61" s="3"/>
      <c r="BNI61" s="3"/>
      <c r="BNJ61" s="3"/>
      <c r="BNK61" s="3"/>
      <c r="BNL61" s="3"/>
      <c r="BNM61" s="3"/>
      <c r="BNN61" s="3"/>
      <c r="BNO61" s="3"/>
      <c r="BNP61" s="3"/>
      <c r="BNQ61" s="3"/>
      <c r="BNR61" s="3"/>
      <c r="BNS61" s="3"/>
      <c r="BNT61" s="3"/>
      <c r="BNU61" s="3"/>
      <c r="BNV61" s="3"/>
      <c r="BNW61" s="3"/>
      <c r="BNX61" s="3"/>
      <c r="BNY61" s="3"/>
      <c r="BNZ61" s="3"/>
      <c r="BOA61" s="3"/>
      <c r="BOB61" s="3"/>
      <c r="BOC61" s="3"/>
      <c r="BOD61" s="3"/>
      <c r="BOE61" s="3"/>
      <c r="BOF61" s="3"/>
      <c r="BOG61" s="3"/>
      <c r="BOH61" s="3"/>
      <c r="BOI61" s="3"/>
      <c r="BOJ61" s="3"/>
      <c r="BOK61" s="3"/>
      <c r="BOL61" s="3"/>
      <c r="BOM61" s="3"/>
      <c r="BON61" s="3"/>
      <c r="BOO61" s="3"/>
      <c r="BOP61" s="3"/>
      <c r="BOQ61" s="3"/>
      <c r="BOR61" s="3"/>
      <c r="BOS61" s="3"/>
      <c r="BOT61" s="3"/>
      <c r="BOU61" s="3"/>
      <c r="BOV61" s="3"/>
      <c r="BOW61" s="3"/>
      <c r="BOX61" s="3"/>
      <c r="BOY61" s="3"/>
      <c r="BOZ61" s="3"/>
      <c r="BPA61" s="3"/>
      <c r="BPB61" s="3"/>
      <c r="BPC61" s="3"/>
      <c r="BPD61" s="3"/>
      <c r="BPE61" s="3"/>
      <c r="BPF61" s="3"/>
      <c r="BPG61" s="3"/>
      <c r="BPH61" s="3"/>
      <c r="BPI61" s="3"/>
      <c r="BPJ61" s="3"/>
      <c r="BPK61" s="3"/>
      <c r="BPL61" s="3"/>
      <c r="BPM61" s="3"/>
      <c r="BPN61" s="3"/>
      <c r="BPO61" s="3"/>
      <c r="BPP61" s="3"/>
      <c r="BPQ61" s="3"/>
      <c r="BPR61" s="3"/>
      <c r="BPS61" s="3"/>
      <c r="BPT61" s="3"/>
      <c r="BPU61" s="3"/>
      <c r="BPV61" s="3"/>
      <c r="BPW61" s="3"/>
      <c r="BPX61" s="3"/>
      <c r="BPY61" s="3"/>
      <c r="BPZ61" s="3"/>
      <c r="BQA61" s="3"/>
      <c r="BQB61" s="3"/>
      <c r="BQC61" s="3"/>
      <c r="BQD61" s="3"/>
      <c r="BQE61" s="3"/>
      <c r="BQF61" s="3"/>
      <c r="BQG61" s="3"/>
      <c r="BQH61" s="3"/>
      <c r="BQI61" s="3"/>
      <c r="BQJ61" s="3"/>
      <c r="BQK61" s="3"/>
      <c r="BQL61" s="3"/>
      <c r="BQM61" s="3"/>
      <c r="BQN61" s="3"/>
      <c r="BQO61" s="3"/>
      <c r="BQP61" s="3"/>
      <c r="BQQ61" s="3"/>
      <c r="BQR61" s="3"/>
      <c r="BQS61" s="3"/>
      <c r="BQT61" s="3"/>
      <c r="BQU61" s="3"/>
      <c r="BQV61" s="3"/>
      <c r="BQW61" s="3"/>
      <c r="BQX61" s="3"/>
      <c r="BQY61" s="3"/>
      <c r="BQZ61" s="3"/>
      <c r="BRA61" s="3"/>
      <c r="BRB61" s="3"/>
      <c r="BRC61" s="3"/>
      <c r="BRD61" s="3"/>
      <c r="BRE61" s="3"/>
      <c r="BRF61" s="3"/>
      <c r="BRG61" s="3"/>
      <c r="BRH61" s="3"/>
      <c r="BRI61" s="3"/>
      <c r="BRJ61" s="3"/>
      <c r="BRK61" s="3"/>
      <c r="BRL61" s="3"/>
      <c r="BRM61" s="3"/>
      <c r="BRN61" s="3"/>
      <c r="BRO61" s="3"/>
      <c r="BRP61" s="3"/>
      <c r="BRQ61" s="3"/>
      <c r="BRR61" s="3"/>
      <c r="BRS61" s="3"/>
      <c r="BRT61" s="3"/>
      <c r="BRU61" s="3"/>
      <c r="BRV61" s="3"/>
      <c r="BRW61" s="3"/>
      <c r="BRX61" s="3"/>
      <c r="BRY61" s="3"/>
      <c r="BRZ61" s="3"/>
      <c r="BSA61" s="3"/>
      <c r="BSB61" s="3"/>
      <c r="BSC61" s="3"/>
      <c r="BSD61" s="3"/>
      <c r="BSE61" s="3"/>
      <c r="BSF61" s="3"/>
      <c r="BSG61" s="3"/>
      <c r="BSH61" s="3"/>
      <c r="BSI61" s="3"/>
      <c r="BSJ61" s="3"/>
      <c r="BSK61" s="3"/>
      <c r="BSL61" s="3"/>
      <c r="BSM61" s="3"/>
      <c r="BSN61" s="3"/>
      <c r="BSO61" s="3"/>
      <c r="BSP61" s="3"/>
      <c r="BSQ61" s="3"/>
      <c r="BSR61" s="3"/>
      <c r="BSS61" s="3"/>
      <c r="BST61" s="3"/>
      <c r="BSU61" s="3"/>
      <c r="BSV61" s="3"/>
      <c r="BSW61" s="3"/>
      <c r="BSX61" s="3"/>
      <c r="BSY61" s="3"/>
      <c r="BSZ61" s="3"/>
      <c r="BTA61" s="3"/>
      <c r="BTB61" s="3"/>
      <c r="BTC61" s="3"/>
      <c r="BTD61" s="3"/>
      <c r="BTE61" s="3"/>
      <c r="BTF61" s="3"/>
      <c r="BTG61" s="3"/>
      <c r="BTH61" s="3"/>
      <c r="BTI61" s="3"/>
      <c r="BTJ61" s="3"/>
      <c r="BTK61" s="3"/>
      <c r="BTL61" s="3"/>
      <c r="BTM61" s="3"/>
      <c r="BTN61" s="3"/>
      <c r="BTO61" s="3"/>
      <c r="BTP61" s="3"/>
      <c r="BTQ61" s="3"/>
      <c r="BTR61" s="3"/>
      <c r="BTS61" s="3"/>
      <c r="BTT61" s="3"/>
      <c r="BTU61" s="3"/>
      <c r="BTV61" s="3"/>
      <c r="BTW61" s="3"/>
      <c r="BTX61" s="3"/>
      <c r="BTY61" s="3"/>
      <c r="BTZ61" s="3"/>
      <c r="BUA61" s="3"/>
      <c r="BUB61" s="3"/>
      <c r="BUC61" s="3"/>
      <c r="BUD61" s="3"/>
      <c r="BUE61" s="3"/>
      <c r="BUF61" s="3"/>
      <c r="BUG61" s="3"/>
      <c r="BUH61" s="3"/>
      <c r="BUI61" s="3"/>
      <c r="BUJ61" s="3"/>
      <c r="BUK61" s="3"/>
      <c r="BUL61" s="3"/>
      <c r="BUM61" s="3"/>
      <c r="BUN61" s="3"/>
      <c r="BUO61" s="3"/>
      <c r="BUP61" s="3"/>
      <c r="BUQ61" s="3"/>
      <c r="BUR61" s="3"/>
      <c r="BUS61" s="3"/>
      <c r="BUT61" s="3"/>
      <c r="BUU61" s="3"/>
      <c r="BUV61" s="3"/>
      <c r="BUW61" s="3"/>
      <c r="BUX61" s="3"/>
      <c r="BUY61" s="3"/>
      <c r="BUZ61" s="3"/>
      <c r="BVA61" s="3"/>
      <c r="BVB61" s="3"/>
      <c r="BVC61" s="3"/>
      <c r="BVD61" s="3"/>
      <c r="BVE61" s="3"/>
      <c r="BVF61" s="3"/>
      <c r="BVG61" s="3"/>
      <c r="BVH61" s="3"/>
      <c r="BVI61" s="3"/>
      <c r="BVJ61" s="3"/>
      <c r="BVK61" s="3"/>
      <c r="BVL61" s="3"/>
      <c r="BVM61" s="3"/>
      <c r="BVN61" s="3"/>
      <c r="BVO61" s="3"/>
      <c r="BVP61" s="3"/>
      <c r="BVQ61" s="3"/>
      <c r="BVR61" s="3"/>
      <c r="BVS61" s="3"/>
      <c r="BVT61" s="3"/>
      <c r="BVU61" s="3"/>
      <c r="BVV61" s="3"/>
      <c r="BVW61" s="3"/>
      <c r="BVX61" s="3"/>
      <c r="BVY61" s="3"/>
      <c r="BVZ61" s="3"/>
      <c r="BWA61" s="3"/>
      <c r="BWB61" s="3"/>
      <c r="BWC61" s="3"/>
      <c r="BWD61" s="3"/>
      <c r="BWE61" s="3"/>
      <c r="BWF61" s="3"/>
      <c r="BWG61" s="3"/>
      <c r="BWH61" s="3"/>
      <c r="BWI61" s="3"/>
      <c r="BWJ61" s="3"/>
      <c r="BWK61" s="3"/>
      <c r="BWL61" s="3"/>
      <c r="BWM61" s="3"/>
      <c r="BWN61" s="3"/>
      <c r="BWO61" s="3"/>
      <c r="BWP61" s="3"/>
      <c r="BWQ61" s="3"/>
      <c r="BWR61" s="3"/>
      <c r="BWS61" s="3"/>
      <c r="BWT61" s="3"/>
      <c r="BWU61" s="3"/>
      <c r="BWV61" s="3"/>
      <c r="BWW61" s="3"/>
      <c r="BWX61" s="3"/>
      <c r="BWY61" s="3"/>
      <c r="BWZ61" s="3"/>
      <c r="BXA61" s="3"/>
      <c r="BXB61" s="3"/>
      <c r="BXC61" s="3"/>
      <c r="BXD61" s="3"/>
      <c r="BXE61" s="3"/>
      <c r="BXF61" s="3"/>
      <c r="BXG61" s="3"/>
      <c r="BXH61" s="3"/>
      <c r="BXI61" s="3"/>
      <c r="BXJ61" s="3"/>
      <c r="BXK61" s="3"/>
      <c r="BXL61" s="3"/>
      <c r="BXM61" s="3"/>
      <c r="BXN61" s="3"/>
      <c r="BXO61" s="3"/>
      <c r="BXP61" s="3"/>
      <c r="BXQ61" s="3"/>
      <c r="BXR61" s="3"/>
      <c r="BXS61" s="3"/>
      <c r="BXT61" s="3"/>
      <c r="BXU61" s="3"/>
      <c r="BXV61" s="3"/>
      <c r="BXW61" s="3"/>
      <c r="BXX61" s="3"/>
      <c r="BXY61" s="3"/>
      <c r="BXZ61" s="3"/>
      <c r="BYA61" s="3"/>
      <c r="BYB61" s="3"/>
      <c r="BYC61" s="3"/>
      <c r="BYD61" s="3"/>
      <c r="BYE61" s="3"/>
      <c r="BYF61" s="3"/>
      <c r="BYG61" s="3"/>
      <c r="BYH61" s="3"/>
      <c r="BYI61" s="3"/>
      <c r="BYJ61" s="3"/>
      <c r="BYK61" s="3"/>
      <c r="BYL61" s="3"/>
      <c r="BYM61" s="3"/>
      <c r="BYN61" s="3"/>
      <c r="BYO61" s="3"/>
      <c r="BYP61" s="3"/>
      <c r="BYQ61" s="3"/>
      <c r="BYR61" s="3"/>
      <c r="BYS61" s="3"/>
      <c r="BYT61" s="3"/>
      <c r="BYU61" s="3"/>
      <c r="BYV61" s="3"/>
      <c r="BYW61" s="3"/>
      <c r="BYX61" s="3"/>
      <c r="BYY61" s="3"/>
      <c r="BYZ61" s="3"/>
      <c r="BZA61" s="3"/>
      <c r="BZB61" s="3"/>
      <c r="BZC61" s="3"/>
      <c r="BZD61" s="3"/>
      <c r="BZE61" s="3"/>
      <c r="BZF61" s="3"/>
      <c r="BZG61" s="3"/>
      <c r="BZH61" s="3"/>
      <c r="BZI61" s="3"/>
      <c r="BZJ61" s="3"/>
      <c r="BZK61" s="3"/>
      <c r="BZL61" s="3"/>
      <c r="BZM61" s="3"/>
      <c r="BZN61" s="3"/>
      <c r="BZO61" s="3"/>
      <c r="BZP61" s="3"/>
      <c r="BZQ61" s="3"/>
      <c r="BZR61" s="3"/>
      <c r="BZS61" s="3"/>
      <c r="BZT61" s="3"/>
      <c r="BZU61" s="3"/>
      <c r="BZV61" s="3"/>
      <c r="BZW61" s="3"/>
      <c r="BZX61" s="3"/>
      <c r="BZY61" s="3"/>
      <c r="BZZ61" s="3"/>
      <c r="CAA61" s="3"/>
      <c r="CAB61" s="3"/>
      <c r="CAC61" s="3"/>
      <c r="CAD61" s="3"/>
      <c r="CAE61" s="3"/>
      <c r="CAF61" s="3"/>
      <c r="CAG61" s="3"/>
      <c r="CAH61" s="3"/>
      <c r="CAI61" s="3"/>
      <c r="CAJ61" s="3"/>
      <c r="CAK61" s="3"/>
      <c r="CAL61" s="3"/>
      <c r="CAM61" s="3"/>
      <c r="CAN61" s="3"/>
      <c r="CAO61" s="3"/>
      <c r="CAP61" s="3"/>
      <c r="CAQ61" s="3"/>
      <c r="CAR61" s="3"/>
      <c r="CAS61" s="3"/>
      <c r="CAT61" s="3"/>
      <c r="CAU61" s="3"/>
      <c r="CAV61" s="3"/>
      <c r="CAW61" s="3"/>
      <c r="CAX61" s="3"/>
      <c r="CAY61" s="3"/>
      <c r="CAZ61" s="3"/>
      <c r="CBA61" s="3"/>
      <c r="CBB61" s="3"/>
      <c r="CBC61" s="3"/>
      <c r="CBD61" s="3"/>
      <c r="CBE61" s="3"/>
      <c r="CBF61" s="3"/>
      <c r="CBG61" s="3"/>
      <c r="CBH61" s="3"/>
      <c r="CBI61" s="3"/>
      <c r="CBJ61" s="3"/>
      <c r="CBK61" s="3"/>
      <c r="CBL61" s="3"/>
      <c r="CBM61" s="3"/>
      <c r="CBN61" s="3"/>
      <c r="CBO61" s="3"/>
      <c r="CBP61" s="3"/>
      <c r="CBQ61" s="3"/>
      <c r="CBR61" s="3"/>
      <c r="CBS61" s="3"/>
      <c r="CBT61" s="3"/>
      <c r="CBU61" s="3"/>
      <c r="CBV61" s="3"/>
      <c r="CBW61" s="3"/>
      <c r="CBX61" s="3"/>
      <c r="CBY61" s="3"/>
      <c r="CBZ61" s="3"/>
      <c r="CCA61" s="3"/>
      <c r="CCB61" s="3"/>
      <c r="CCC61" s="3"/>
      <c r="CCD61" s="3"/>
      <c r="CCE61" s="3"/>
      <c r="CCF61" s="3"/>
      <c r="CCG61" s="3"/>
      <c r="CCH61" s="3"/>
      <c r="CCI61" s="3"/>
      <c r="CCJ61" s="3"/>
      <c r="CCK61" s="3"/>
      <c r="CCL61" s="3"/>
      <c r="CCM61" s="3"/>
      <c r="CCN61" s="3"/>
      <c r="CCO61" s="3"/>
      <c r="CCP61" s="3"/>
      <c r="CCQ61" s="3"/>
      <c r="CCR61" s="3"/>
      <c r="CCS61" s="3"/>
      <c r="CCT61" s="3"/>
      <c r="CCU61" s="3"/>
      <c r="CCV61" s="3"/>
      <c r="CCW61" s="3"/>
      <c r="CCX61" s="3"/>
      <c r="CCY61" s="3"/>
      <c r="CCZ61" s="3"/>
      <c r="CDA61" s="3"/>
      <c r="CDB61" s="3"/>
      <c r="CDC61" s="3"/>
      <c r="CDD61" s="3"/>
      <c r="CDE61" s="3"/>
      <c r="CDF61" s="3"/>
      <c r="CDG61" s="3"/>
      <c r="CDH61" s="3"/>
      <c r="CDI61" s="3"/>
      <c r="CDJ61" s="3"/>
      <c r="CDK61" s="3"/>
      <c r="CDL61" s="3"/>
      <c r="CDM61" s="3"/>
      <c r="CDN61" s="3"/>
      <c r="CDO61" s="3"/>
      <c r="CDP61" s="3"/>
      <c r="CDQ61" s="3"/>
      <c r="CDR61" s="3"/>
      <c r="CDS61" s="3"/>
      <c r="CDT61" s="3"/>
      <c r="CDU61" s="3"/>
      <c r="CDV61" s="3"/>
      <c r="CDW61" s="3"/>
      <c r="CDX61" s="3"/>
      <c r="CDY61" s="3"/>
      <c r="CDZ61" s="3"/>
      <c r="CEA61" s="3"/>
      <c r="CEB61" s="3"/>
      <c r="CEC61" s="3"/>
      <c r="CED61" s="3"/>
      <c r="CEE61" s="3"/>
      <c r="CEF61" s="3"/>
      <c r="CEG61" s="3"/>
      <c r="CEH61" s="3"/>
      <c r="CEI61" s="3"/>
      <c r="CEJ61" s="3"/>
      <c r="CEK61" s="3"/>
      <c r="CEL61" s="3"/>
      <c r="CEM61" s="3"/>
      <c r="CEN61" s="3"/>
      <c r="CEO61" s="3"/>
      <c r="CEP61" s="3"/>
      <c r="CEQ61" s="3"/>
      <c r="CER61" s="3"/>
      <c r="CES61" s="3"/>
      <c r="CET61" s="3"/>
      <c r="CEU61" s="3"/>
      <c r="CEV61" s="3"/>
      <c r="CEW61" s="3"/>
      <c r="CEX61" s="3"/>
      <c r="CEY61" s="3"/>
      <c r="CEZ61" s="3"/>
      <c r="CFA61" s="3"/>
      <c r="CFB61" s="3"/>
      <c r="CFC61" s="3"/>
      <c r="CFD61" s="3"/>
      <c r="CFE61" s="3"/>
      <c r="CFF61" s="3"/>
      <c r="CFG61" s="3"/>
      <c r="CFH61" s="3"/>
      <c r="CFI61" s="3"/>
      <c r="CFJ61" s="3"/>
      <c r="CFK61" s="3"/>
      <c r="CFL61" s="3"/>
      <c r="CFM61" s="3"/>
      <c r="CFN61" s="3"/>
      <c r="CFO61" s="3"/>
      <c r="CFP61" s="3"/>
      <c r="CFQ61" s="3"/>
      <c r="CFR61" s="3"/>
      <c r="CFS61" s="3"/>
      <c r="CFT61" s="3"/>
      <c r="CFU61" s="3"/>
      <c r="CFV61" s="3"/>
      <c r="CFW61" s="3"/>
      <c r="CFX61" s="3"/>
      <c r="CFY61" s="3"/>
      <c r="CFZ61" s="3"/>
      <c r="CGA61" s="3"/>
      <c r="CGB61" s="3"/>
      <c r="CGC61" s="3"/>
      <c r="CGD61" s="3"/>
      <c r="CGE61" s="3"/>
      <c r="CGF61" s="3"/>
      <c r="CGG61" s="3"/>
      <c r="CGH61" s="3"/>
      <c r="CGI61" s="3"/>
      <c r="CGJ61" s="3"/>
      <c r="CGK61" s="3"/>
      <c r="CGL61" s="3"/>
      <c r="CGM61" s="3"/>
      <c r="CGN61" s="3"/>
      <c r="CGO61" s="3"/>
      <c r="CGP61" s="3"/>
      <c r="CGQ61" s="3"/>
      <c r="CGR61" s="3"/>
      <c r="CGS61" s="3"/>
      <c r="CGT61" s="3"/>
      <c r="CGU61" s="3"/>
      <c r="CGV61" s="3"/>
      <c r="CGW61" s="3"/>
      <c r="CGX61" s="3"/>
      <c r="CGY61" s="3"/>
      <c r="CGZ61" s="3"/>
      <c r="CHA61" s="3"/>
      <c r="CHB61" s="3"/>
      <c r="CHC61" s="3"/>
      <c r="CHD61" s="3"/>
      <c r="CHE61" s="3"/>
      <c r="CHF61" s="3"/>
      <c r="CHG61" s="3"/>
      <c r="CHH61" s="3"/>
      <c r="CHI61" s="3"/>
      <c r="CHJ61" s="3"/>
      <c r="CHK61" s="3"/>
      <c r="CHL61" s="3"/>
      <c r="CHM61" s="3"/>
      <c r="CHN61" s="3"/>
      <c r="CHO61" s="3"/>
      <c r="CHP61" s="3"/>
      <c r="CHQ61" s="3"/>
      <c r="CHR61" s="3"/>
      <c r="CHS61" s="3"/>
      <c r="CHT61" s="3"/>
      <c r="CHU61" s="3"/>
      <c r="CHV61" s="3"/>
      <c r="CHW61" s="3"/>
      <c r="CHX61" s="3"/>
      <c r="CHY61" s="3"/>
      <c r="CHZ61" s="3"/>
      <c r="CIA61" s="3"/>
      <c r="CIB61" s="3"/>
      <c r="CIC61" s="3"/>
      <c r="CID61" s="3"/>
      <c r="CIE61" s="3"/>
      <c r="CIF61" s="3"/>
      <c r="CIG61" s="3"/>
      <c r="CIH61" s="3"/>
      <c r="CII61" s="3"/>
      <c r="CIJ61" s="3"/>
      <c r="CIK61" s="3"/>
      <c r="CIL61" s="3"/>
      <c r="CIM61" s="3"/>
      <c r="CIN61" s="3"/>
      <c r="CIO61" s="3"/>
      <c r="CIP61" s="3"/>
      <c r="CIQ61" s="3"/>
      <c r="CIR61" s="3"/>
      <c r="CIS61" s="3"/>
      <c r="CIT61" s="3"/>
      <c r="CIU61" s="3"/>
      <c r="CIV61" s="3"/>
      <c r="CIW61" s="3"/>
      <c r="CIX61" s="3"/>
      <c r="CIY61" s="3"/>
      <c r="CIZ61" s="3"/>
      <c r="CJA61" s="3"/>
      <c r="CJB61" s="3"/>
      <c r="CJC61" s="3"/>
      <c r="CJD61" s="3"/>
      <c r="CJE61" s="3"/>
      <c r="CJF61" s="3"/>
      <c r="CJG61" s="3"/>
      <c r="CJH61" s="3"/>
      <c r="CJI61" s="3"/>
      <c r="CJJ61" s="3"/>
      <c r="CJK61" s="3"/>
      <c r="CJL61" s="3"/>
      <c r="CJM61" s="3"/>
      <c r="CJN61" s="3"/>
      <c r="CJO61" s="3"/>
      <c r="CJP61" s="3"/>
      <c r="CJQ61" s="3"/>
      <c r="CJR61" s="3"/>
      <c r="CJS61" s="3"/>
      <c r="CJT61" s="3"/>
      <c r="CJU61" s="3"/>
      <c r="CJV61" s="3"/>
      <c r="CJW61" s="3"/>
      <c r="CJX61" s="3"/>
      <c r="CJY61" s="3"/>
      <c r="CJZ61" s="3"/>
      <c r="CKA61" s="3"/>
      <c r="CKB61" s="3"/>
      <c r="CKC61" s="3"/>
      <c r="CKD61" s="3"/>
      <c r="CKE61" s="3"/>
      <c r="CKF61" s="3"/>
      <c r="CKG61" s="3"/>
      <c r="CKH61" s="3"/>
      <c r="CKI61" s="3"/>
      <c r="CKJ61" s="3"/>
      <c r="CKK61" s="3"/>
      <c r="CKL61" s="3"/>
      <c r="CKM61" s="3"/>
      <c r="CKN61" s="3"/>
      <c r="CKO61" s="3"/>
      <c r="CKP61" s="3"/>
      <c r="CKQ61" s="3"/>
      <c r="CKR61" s="3"/>
      <c r="CKS61" s="3"/>
      <c r="CKT61" s="3"/>
      <c r="CKU61" s="3"/>
      <c r="CKV61" s="3"/>
      <c r="CKW61" s="3"/>
      <c r="CKX61" s="3"/>
      <c r="CKY61" s="3"/>
      <c r="CKZ61" s="3"/>
      <c r="CLA61" s="3"/>
      <c r="CLB61" s="3"/>
      <c r="CLC61" s="3"/>
      <c r="CLD61" s="3"/>
      <c r="CLE61" s="3"/>
      <c r="CLF61" s="3"/>
      <c r="CLG61" s="3"/>
      <c r="CLH61" s="3"/>
      <c r="CLI61" s="3"/>
      <c r="CLJ61" s="3"/>
      <c r="CLK61" s="3"/>
      <c r="CLL61" s="3"/>
      <c r="CLM61" s="3"/>
      <c r="CLN61" s="3"/>
      <c r="CLO61" s="3"/>
      <c r="CLP61" s="3"/>
      <c r="CLQ61" s="3"/>
      <c r="CLR61" s="3"/>
      <c r="CLS61" s="3"/>
      <c r="CLT61" s="3"/>
      <c r="CLU61" s="3"/>
      <c r="CLV61" s="3"/>
      <c r="CLW61" s="3"/>
      <c r="CLX61" s="3"/>
      <c r="CLY61" s="3"/>
      <c r="CLZ61" s="3"/>
      <c r="CMA61" s="3"/>
      <c r="CMB61" s="3"/>
      <c r="CMC61" s="3"/>
      <c r="CMD61" s="3"/>
      <c r="CME61" s="3"/>
      <c r="CMF61" s="3"/>
      <c r="CMG61" s="3"/>
      <c r="CMH61" s="3"/>
      <c r="CMI61" s="3"/>
      <c r="CMJ61" s="3"/>
      <c r="CMK61" s="3"/>
      <c r="CML61" s="3"/>
      <c r="CMM61" s="3"/>
      <c r="CMN61" s="3"/>
      <c r="CMO61" s="3"/>
      <c r="CMP61" s="3"/>
      <c r="CMQ61" s="3"/>
      <c r="CMR61" s="3"/>
      <c r="CMS61" s="3"/>
      <c r="CMT61" s="3"/>
      <c r="CMU61" s="3"/>
      <c r="CMV61" s="3"/>
      <c r="CMW61" s="3"/>
      <c r="CMX61" s="3"/>
      <c r="CMY61" s="3"/>
      <c r="CMZ61" s="3"/>
      <c r="CNA61" s="3"/>
      <c r="CNB61" s="3"/>
      <c r="CNC61" s="3"/>
      <c r="CND61" s="3"/>
      <c r="CNE61" s="3"/>
      <c r="CNF61" s="3"/>
      <c r="CNG61" s="3"/>
      <c r="CNH61" s="3"/>
      <c r="CNI61" s="3"/>
      <c r="CNJ61" s="3"/>
      <c r="CNK61" s="3"/>
      <c r="CNL61" s="3"/>
      <c r="CNM61" s="3"/>
      <c r="CNN61" s="3"/>
      <c r="CNO61" s="3"/>
      <c r="CNP61" s="3"/>
      <c r="CNQ61" s="3"/>
      <c r="CNR61" s="3"/>
      <c r="CNS61" s="3"/>
      <c r="CNT61" s="3"/>
      <c r="CNU61" s="3"/>
      <c r="CNV61" s="3"/>
      <c r="CNW61" s="3"/>
      <c r="CNX61" s="3"/>
      <c r="CNY61" s="3"/>
      <c r="CNZ61" s="3"/>
      <c r="COA61" s="3"/>
      <c r="COB61" s="3"/>
      <c r="COC61" s="3"/>
      <c r="COD61" s="3"/>
      <c r="COE61" s="3"/>
      <c r="COF61" s="3"/>
      <c r="COG61" s="3"/>
      <c r="COH61" s="3"/>
      <c r="COI61" s="3"/>
      <c r="COJ61" s="3"/>
      <c r="COK61" s="3"/>
      <c r="COL61" s="3"/>
      <c r="COM61" s="3"/>
      <c r="CON61" s="3"/>
      <c r="COO61" s="3"/>
      <c r="COP61" s="3"/>
      <c r="COQ61" s="3"/>
      <c r="COR61" s="3"/>
      <c r="COS61" s="3"/>
      <c r="COT61" s="3"/>
      <c r="COU61" s="3"/>
      <c r="COV61" s="3"/>
      <c r="COW61" s="3"/>
      <c r="COX61" s="3"/>
      <c r="COY61" s="3"/>
      <c r="COZ61" s="3"/>
      <c r="CPA61" s="3"/>
      <c r="CPB61" s="3"/>
      <c r="CPC61" s="3"/>
      <c r="CPD61" s="3"/>
      <c r="CPE61" s="3"/>
      <c r="CPF61" s="3"/>
      <c r="CPG61" s="3"/>
      <c r="CPH61" s="3"/>
      <c r="CPI61" s="3"/>
      <c r="CPJ61" s="3"/>
      <c r="CPK61" s="3"/>
      <c r="CPL61" s="3"/>
      <c r="CPM61" s="3"/>
      <c r="CPN61" s="3"/>
      <c r="CPO61" s="3"/>
      <c r="CPP61" s="3"/>
      <c r="CPQ61" s="3"/>
      <c r="CPR61" s="3"/>
      <c r="CPS61" s="3"/>
      <c r="CPT61" s="3"/>
      <c r="CPU61" s="3"/>
      <c r="CPV61" s="3"/>
      <c r="CPW61" s="3"/>
      <c r="CPX61" s="3"/>
      <c r="CPY61" s="3"/>
      <c r="CPZ61" s="3"/>
      <c r="CQA61" s="3"/>
      <c r="CQB61" s="3"/>
      <c r="CQC61" s="3"/>
      <c r="CQD61" s="3"/>
      <c r="CQE61" s="3"/>
      <c r="CQF61" s="3"/>
      <c r="CQG61" s="3"/>
      <c r="CQH61" s="3"/>
      <c r="CQI61" s="3"/>
      <c r="CQJ61" s="3"/>
      <c r="CQK61" s="3"/>
      <c r="CQL61" s="3"/>
      <c r="CQM61" s="3"/>
      <c r="CQN61" s="3"/>
      <c r="CQO61" s="3"/>
      <c r="CQP61" s="3"/>
      <c r="CQQ61" s="3"/>
      <c r="CQR61" s="3"/>
      <c r="CQS61" s="3"/>
      <c r="CQT61" s="3"/>
      <c r="CQU61" s="3"/>
      <c r="CQV61" s="3"/>
      <c r="CQW61" s="3"/>
      <c r="CQX61" s="3"/>
      <c r="CQY61" s="3"/>
      <c r="CQZ61" s="3"/>
      <c r="CRA61" s="3"/>
      <c r="CRB61" s="3"/>
      <c r="CRC61" s="3"/>
      <c r="CRD61" s="3"/>
      <c r="CRE61" s="3"/>
      <c r="CRF61" s="3"/>
      <c r="CRG61" s="3"/>
      <c r="CRH61" s="3"/>
      <c r="CRI61" s="3"/>
      <c r="CRJ61" s="3"/>
      <c r="CRK61" s="3"/>
      <c r="CRL61" s="3"/>
      <c r="CRM61" s="3"/>
      <c r="CRN61" s="3"/>
      <c r="CRO61" s="3"/>
      <c r="CRP61" s="3"/>
      <c r="CRQ61" s="3"/>
      <c r="CRR61" s="3"/>
      <c r="CRS61" s="3"/>
      <c r="CRT61" s="3"/>
      <c r="CRU61" s="3"/>
      <c r="CRV61" s="3"/>
      <c r="CRW61" s="3"/>
      <c r="CRX61" s="3"/>
      <c r="CRY61" s="3"/>
      <c r="CRZ61" s="3"/>
      <c r="CSA61" s="3"/>
      <c r="CSB61" s="3"/>
      <c r="CSC61" s="3"/>
      <c r="CSD61" s="3"/>
      <c r="CSE61" s="3"/>
      <c r="CSF61" s="3"/>
      <c r="CSG61" s="3"/>
      <c r="CSH61" s="3"/>
      <c r="CSI61" s="3"/>
      <c r="CSJ61" s="3"/>
      <c r="CSK61" s="3"/>
      <c r="CSL61" s="3"/>
      <c r="CSM61" s="3"/>
      <c r="CSN61" s="3"/>
      <c r="CSO61" s="3"/>
      <c r="CSP61" s="3"/>
      <c r="CSQ61" s="3"/>
      <c r="CSR61" s="3"/>
      <c r="CSS61" s="3"/>
      <c r="CST61" s="3"/>
      <c r="CSU61" s="3"/>
      <c r="CSV61" s="3"/>
      <c r="CSW61" s="3"/>
      <c r="CSX61" s="3"/>
      <c r="CSY61" s="3"/>
      <c r="CSZ61" s="3"/>
      <c r="CTA61" s="3"/>
      <c r="CTB61" s="3"/>
      <c r="CTC61" s="3"/>
      <c r="CTD61" s="3"/>
      <c r="CTE61" s="3"/>
      <c r="CTF61" s="3"/>
      <c r="CTG61" s="3"/>
      <c r="CTH61" s="3"/>
      <c r="CTI61" s="3"/>
      <c r="CTJ61" s="3"/>
      <c r="CTK61" s="3"/>
      <c r="CTL61" s="3"/>
      <c r="CTM61" s="3"/>
      <c r="CTN61" s="3"/>
      <c r="CTO61" s="3"/>
      <c r="CTP61" s="3"/>
      <c r="CTQ61" s="3"/>
      <c r="CTR61" s="3"/>
      <c r="CTS61" s="3"/>
      <c r="CTT61" s="3"/>
      <c r="CTU61" s="3"/>
      <c r="CTV61" s="3"/>
      <c r="CTW61" s="3"/>
      <c r="CTX61" s="3"/>
      <c r="CTY61" s="3"/>
      <c r="CTZ61" s="3"/>
      <c r="CUA61" s="3"/>
      <c r="CUB61" s="3"/>
      <c r="CUC61" s="3"/>
      <c r="CUD61" s="3"/>
      <c r="CUE61" s="3"/>
      <c r="CUF61" s="3"/>
      <c r="CUG61" s="3"/>
      <c r="CUH61" s="3"/>
      <c r="CUI61" s="3"/>
      <c r="CUJ61" s="3"/>
      <c r="CUK61" s="3"/>
      <c r="CUL61" s="3"/>
      <c r="CUM61" s="3"/>
      <c r="CUN61" s="3"/>
      <c r="CUO61" s="3"/>
      <c r="CUP61" s="3"/>
      <c r="CUQ61" s="3"/>
      <c r="CUR61" s="3"/>
      <c r="CUS61" s="3"/>
      <c r="CUT61" s="3"/>
      <c r="CUU61" s="3"/>
      <c r="CUV61" s="3"/>
      <c r="CUW61" s="3"/>
      <c r="CUX61" s="3"/>
      <c r="CUY61" s="3"/>
      <c r="CUZ61" s="3"/>
      <c r="CVA61" s="3"/>
      <c r="CVB61" s="3"/>
      <c r="CVC61" s="3"/>
      <c r="CVD61" s="3"/>
      <c r="CVE61" s="3"/>
      <c r="CVF61" s="3"/>
      <c r="CVG61" s="3"/>
      <c r="CVH61" s="3"/>
      <c r="CVI61" s="3"/>
      <c r="CVJ61" s="3"/>
      <c r="CVK61" s="3"/>
      <c r="CVL61" s="3"/>
      <c r="CVM61" s="3"/>
      <c r="CVN61" s="3"/>
      <c r="CVO61" s="3"/>
      <c r="CVP61" s="3"/>
      <c r="CVQ61" s="3"/>
      <c r="CVR61" s="3"/>
      <c r="CVS61" s="3"/>
      <c r="CVT61" s="3"/>
      <c r="CVU61" s="3"/>
      <c r="CVV61" s="3"/>
      <c r="CVW61" s="3"/>
      <c r="CVX61" s="3"/>
      <c r="CVY61" s="3"/>
      <c r="CVZ61" s="3"/>
      <c r="CWA61" s="3"/>
      <c r="CWB61" s="3"/>
      <c r="CWC61" s="3"/>
      <c r="CWD61" s="3"/>
      <c r="CWE61" s="3"/>
      <c r="CWF61" s="3"/>
      <c r="CWG61" s="3"/>
      <c r="CWH61" s="3"/>
      <c r="CWI61" s="3"/>
      <c r="CWJ61" s="3"/>
      <c r="CWK61" s="3"/>
      <c r="CWL61" s="3"/>
      <c r="CWM61" s="3"/>
      <c r="CWN61" s="3"/>
      <c r="CWO61" s="3"/>
      <c r="CWP61" s="3"/>
      <c r="CWQ61" s="3"/>
      <c r="CWR61" s="3"/>
      <c r="CWS61" s="3"/>
      <c r="CWT61" s="3"/>
      <c r="CWU61" s="3"/>
      <c r="CWV61" s="3"/>
      <c r="CWW61" s="3"/>
      <c r="CWX61" s="3"/>
      <c r="CWY61" s="3"/>
      <c r="CWZ61" s="3"/>
      <c r="CXA61" s="3"/>
      <c r="CXB61" s="3"/>
      <c r="CXC61" s="3"/>
      <c r="CXD61" s="3"/>
      <c r="CXE61" s="3"/>
      <c r="CXF61" s="3"/>
      <c r="CXG61" s="3"/>
      <c r="CXH61" s="3"/>
      <c r="CXI61" s="3"/>
      <c r="CXJ61" s="3"/>
      <c r="CXK61" s="3"/>
      <c r="CXL61" s="3"/>
      <c r="CXM61" s="3"/>
      <c r="CXN61" s="3"/>
      <c r="CXO61" s="3"/>
      <c r="CXP61" s="3"/>
      <c r="CXQ61" s="3"/>
      <c r="CXR61" s="3"/>
      <c r="CXS61" s="3"/>
      <c r="CXT61" s="3"/>
      <c r="CXU61" s="3"/>
      <c r="CXV61" s="3"/>
      <c r="CXW61" s="3"/>
      <c r="CXX61" s="3"/>
      <c r="CXY61" s="3"/>
      <c r="CXZ61" s="3"/>
      <c r="CYA61" s="3"/>
      <c r="CYB61" s="3"/>
      <c r="CYC61" s="3"/>
      <c r="CYD61" s="3"/>
      <c r="CYE61" s="3"/>
      <c r="CYF61" s="3"/>
      <c r="CYG61" s="3"/>
      <c r="CYH61" s="3"/>
      <c r="CYI61" s="3"/>
      <c r="CYJ61" s="3"/>
      <c r="CYK61" s="3"/>
      <c r="CYL61" s="3"/>
      <c r="CYM61" s="3"/>
      <c r="CYN61" s="3"/>
      <c r="CYO61" s="3"/>
      <c r="CYP61" s="3"/>
      <c r="CYQ61" s="3"/>
      <c r="CYR61" s="3"/>
      <c r="CYS61" s="3"/>
      <c r="CYT61" s="3"/>
      <c r="CYU61" s="3"/>
      <c r="CYV61" s="3"/>
      <c r="CYW61" s="3"/>
      <c r="CYX61" s="3"/>
      <c r="CYY61" s="3"/>
      <c r="CYZ61" s="3"/>
      <c r="CZA61" s="3"/>
      <c r="CZB61" s="3"/>
      <c r="CZC61" s="3"/>
      <c r="CZD61" s="3"/>
      <c r="CZE61" s="3"/>
      <c r="CZF61" s="3"/>
      <c r="CZG61" s="3"/>
      <c r="CZH61" s="3"/>
      <c r="CZI61" s="3"/>
      <c r="CZJ61" s="3"/>
      <c r="CZK61" s="3"/>
      <c r="CZL61" s="3"/>
      <c r="CZM61" s="3"/>
      <c r="CZN61" s="3"/>
      <c r="CZO61" s="3"/>
      <c r="CZP61" s="3"/>
      <c r="CZQ61" s="3"/>
      <c r="CZR61" s="3"/>
      <c r="CZS61" s="3"/>
      <c r="CZT61" s="3"/>
      <c r="CZU61" s="3"/>
      <c r="CZV61" s="3"/>
      <c r="CZW61" s="3"/>
      <c r="CZX61" s="3"/>
      <c r="CZY61" s="3"/>
      <c r="CZZ61" s="3"/>
      <c r="DAA61" s="3"/>
      <c r="DAB61" s="3"/>
      <c r="DAC61" s="3"/>
      <c r="DAD61" s="3"/>
      <c r="DAE61" s="3"/>
      <c r="DAF61" s="3"/>
      <c r="DAG61" s="3"/>
      <c r="DAH61" s="3"/>
      <c r="DAI61" s="3"/>
      <c r="DAJ61" s="3"/>
      <c r="DAK61" s="3"/>
      <c r="DAL61" s="3"/>
      <c r="DAM61" s="3"/>
      <c r="DAN61" s="3"/>
      <c r="DAO61" s="3"/>
      <c r="DAP61" s="3"/>
      <c r="DAQ61" s="3"/>
      <c r="DAR61" s="3"/>
      <c r="DAS61" s="3"/>
      <c r="DAT61" s="3"/>
      <c r="DAU61" s="3"/>
      <c r="DAV61" s="3"/>
      <c r="DAW61" s="3"/>
      <c r="DAX61" s="3"/>
      <c r="DAY61" s="3"/>
      <c r="DAZ61" s="3"/>
      <c r="DBA61" s="3"/>
      <c r="DBB61" s="3"/>
      <c r="DBC61" s="3"/>
      <c r="DBD61" s="3"/>
      <c r="DBE61" s="3"/>
      <c r="DBF61" s="3"/>
      <c r="DBG61" s="3"/>
      <c r="DBH61" s="3"/>
      <c r="DBI61" s="3"/>
      <c r="DBJ61" s="3"/>
      <c r="DBK61" s="3"/>
      <c r="DBL61" s="3"/>
      <c r="DBM61" s="3"/>
      <c r="DBN61" s="3"/>
      <c r="DBO61" s="3"/>
      <c r="DBP61" s="3"/>
      <c r="DBQ61" s="3"/>
      <c r="DBR61" s="3"/>
      <c r="DBS61" s="3"/>
      <c r="DBT61" s="3"/>
      <c r="DBU61" s="3"/>
    </row>
    <row r="62" spans="1:2777" s="128" customFormat="1" ht="25.5">
      <c r="A62" s="140" t="s">
        <v>355</v>
      </c>
      <c r="B62" s="141" t="s">
        <v>364</v>
      </c>
      <c r="C62" s="136">
        <f t="shared" si="6"/>
        <v>0</v>
      </c>
      <c r="D62" s="142">
        <f>D63</f>
        <v>0</v>
      </c>
      <c r="E62" s="142">
        <f aca="true" t="shared" si="25" ref="E62:K63">E63</f>
        <v>0</v>
      </c>
      <c r="F62" s="142">
        <f t="shared" si="25"/>
        <v>0</v>
      </c>
      <c r="G62" s="142">
        <f t="shared" si="25"/>
        <v>0</v>
      </c>
      <c r="H62" s="142">
        <f t="shared" si="25"/>
        <v>0</v>
      </c>
      <c r="I62" s="142">
        <f t="shared" si="25"/>
        <v>0</v>
      </c>
      <c r="J62" s="142">
        <f t="shared" si="25"/>
        <v>0</v>
      </c>
      <c r="K62" s="142">
        <f t="shared" si="25"/>
        <v>0</v>
      </c>
      <c r="L62" s="136">
        <f t="shared" si="15"/>
        <v>0</v>
      </c>
      <c r="M62" s="142">
        <f>M63</f>
        <v>0</v>
      </c>
      <c r="N62" s="142">
        <f aca="true" t="shared" si="26" ref="N62:T63">N63</f>
        <v>0</v>
      </c>
      <c r="O62" s="142">
        <f t="shared" si="26"/>
        <v>0</v>
      </c>
      <c r="P62" s="142">
        <f t="shared" si="26"/>
        <v>0</v>
      </c>
      <c r="Q62" s="142">
        <f t="shared" si="26"/>
        <v>0</v>
      </c>
      <c r="R62" s="142">
        <f t="shared" si="26"/>
        <v>0</v>
      </c>
      <c r="S62" s="142">
        <f t="shared" si="26"/>
        <v>0</v>
      </c>
      <c r="T62" s="142">
        <f t="shared" si="26"/>
        <v>0</v>
      </c>
      <c r="U62" s="136">
        <f t="shared" si="17"/>
        <v>0</v>
      </c>
      <c r="V62" s="142">
        <f>V63</f>
        <v>0</v>
      </c>
      <c r="W62" s="142">
        <f aca="true" t="shared" si="27" ref="W62:AC63">W63</f>
        <v>0</v>
      </c>
      <c r="X62" s="142">
        <f t="shared" si="27"/>
        <v>0</v>
      </c>
      <c r="Y62" s="142">
        <f t="shared" si="27"/>
        <v>0</v>
      </c>
      <c r="Z62" s="142">
        <f t="shared" si="27"/>
        <v>0</v>
      </c>
      <c r="AA62" s="142">
        <f t="shared" si="27"/>
        <v>0</v>
      </c>
      <c r="AB62" s="142">
        <f t="shared" si="27"/>
        <v>0</v>
      </c>
      <c r="AC62" s="142">
        <f t="shared" si="27"/>
        <v>0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  <c r="AMK62" s="3"/>
      <c r="AML62" s="3"/>
      <c r="AMM62" s="3"/>
      <c r="AMN62" s="3"/>
      <c r="AMO62" s="3"/>
      <c r="AMP62" s="3"/>
      <c r="AMQ62" s="3"/>
      <c r="AMR62" s="3"/>
      <c r="AMS62" s="3"/>
      <c r="AMT62" s="3"/>
      <c r="AMU62" s="3"/>
      <c r="AMV62" s="3"/>
      <c r="AMW62" s="3"/>
      <c r="AMX62" s="3"/>
      <c r="AMY62" s="3"/>
      <c r="AMZ62" s="3"/>
      <c r="ANA62" s="3"/>
      <c r="ANB62" s="3"/>
      <c r="ANC62" s="3"/>
      <c r="AND62" s="3"/>
      <c r="ANE62" s="3"/>
      <c r="ANF62" s="3"/>
      <c r="ANG62" s="3"/>
      <c r="ANH62" s="3"/>
      <c r="ANI62" s="3"/>
      <c r="ANJ62" s="3"/>
      <c r="ANK62" s="3"/>
      <c r="ANL62" s="3"/>
      <c r="ANM62" s="3"/>
      <c r="ANN62" s="3"/>
      <c r="ANO62" s="3"/>
      <c r="ANP62" s="3"/>
      <c r="ANQ62" s="3"/>
      <c r="ANR62" s="3"/>
      <c r="ANS62" s="3"/>
      <c r="ANT62" s="3"/>
      <c r="ANU62" s="3"/>
      <c r="ANV62" s="3"/>
      <c r="ANW62" s="3"/>
      <c r="ANX62" s="3"/>
      <c r="ANY62" s="3"/>
      <c r="ANZ62" s="3"/>
      <c r="AOA62" s="3"/>
      <c r="AOB62" s="3"/>
      <c r="AOC62" s="3"/>
      <c r="AOD62" s="3"/>
      <c r="AOE62" s="3"/>
      <c r="AOF62" s="3"/>
      <c r="AOG62" s="3"/>
      <c r="AOH62" s="3"/>
      <c r="AOI62" s="3"/>
      <c r="AOJ62" s="3"/>
      <c r="AOK62" s="3"/>
      <c r="AOL62" s="3"/>
      <c r="AOM62" s="3"/>
      <c r="AON62" s="3"/>
      <c r="AOO62" s="3"/>
      <c r="AOP62" s="3"/>
      <c r="AOQ62" s="3"/>
      <c r="AOR62" s="3"/>
      <c r="AOS62" s="3"/>
      <c r="AOT62" s="3"/>
      <c r="AOU62" s="3"/>
      <c r="AOV62" s="3"/>
      <c r="AOW62" s="3"/>
      <c r="AOX62" s="3"/>
      <c r="AOY62" s="3"/>
      <c r="AOZ62" s="3"/>
      <c r="APA62" s="3"/>
      <c r="APB62" s="3"/>
      <c r="APC62" s="3"/>
      <c r="APD62" s="3"/>
      <c r="APE62" s="3"/>
      <c r="APF62" s="3"/>
      <c r="APG62" s="3"/>
      <c r="APH62" s="3"/>
      <c r="API62" s="3"/>
      <c r="APJ62" s="3"/>
      <c r="APK62" s="3"/>
      <c r="APL62" s="3"/>
      <c r="APM62" s="3"/>
      <c r="APN62" s="3"/>
      <c r="APO62" s="3"/>
      <c r="APP62" s="3"/>
      <c r="APQ62" s="3"/>
      <c r="APR62" s="3"/>
      <c r="APS62" s="3"/>
      <c r="APT62" s="3"/>
      <c r="APU62" s="3"/>
      <c r="APV62" s="3"/>
      <c r="APW62" s="3"/>
      <c r="APX62" s="3"/>
      <c r="APY62" s="3"/>
      <c r="APZ62" s="3"/>
      <c r="AQA62" s="3"/>
      <c r="AQB62" s="3"/>
      <c r="AQC62" s="3"/>
      <c r="AQD62" s="3"/>
      <c r="AQE62" s="3"/>
      <c r="AQF62" s="3"/>
      <c r="AQG62" s="3"/>
      <c r="AQH62" s="3"/>
      <c r="AQI62" s="3"/>
      <c r="AQJ62" s="3"/>
      <c r="AQK62" s="3"/>
      <c r="AQL62" s="3"/>
      <c r="AQM62" s="3"/>
      <c r="AQN62" s="3"/>
      <c r="AQO62" s="3"/>
      <c r="AQP62" s="3"/>
      <c r="AQQ62" s="3"/>
      <c r="AQR62" s="3"/>
      <c r="AQS62" s="3"/>
      <c r="AQT62" s="3"/>
      <c r="AQU62" s="3"/>
      <c r="AQV62" s="3"/>
      <c r="AQW62" s="3"/>
      <c r="AQX62" s="3"/>
      <c r="AQY62" s="3"/>
      <c r="AQZ62" s="3"/>
      <c r="ARA62" s="3"/>
      <c r="ARB62" s="3"/>
      <c r="ARC62" s="3"/>
      <c r="ARD62" s="3"/>
      <c r="ARE62" s="3"/>
      <c r="ARF62" s="3"/>
      <c r="ARG62" s="3"/>
      <c r="ARH62" s="3"/>
      <c r="ARI62" s="3"/>
      <c r="ARJ62" s="3"/>
      <c r="ARK62" s="3"/>
      <c r="ARL62" s="3"/>
      <c r="ARM62" s="3"/>
      <c r="ARN62" s="3"/>
      <c r="ARO62" s="3"/>
      <c r="ARP62" s="3"/>
      <c r="ARQ62" s="3"/>
      <c r="ARR62" s="3"/>
      <c r="ARS62" s="3"/>
      <c r="ART62" s="3"/>
      <c r="ARU62" s="3"/>
      <c r="ARV62" s="3"/>
      <c r="ARW62" s="3"/>
      <c r="ARX62" s="3"/>
      <c r="ARY62" s="3"/>
      <c r="ARZ62" s="3"/>
      <c r="ASA62" s="3"/>
      <c r="ASB62" s="3"/>
      <c r="ASC62" s="3"/>
      <c r="ASD62" s="3"/>
      <c r="ASE62" s="3"/>
      <c r="ASF62" s="3"/>
      <c r="ASG62" s="3"/>
      <c r="ASH62" s="3"/>
      <c r="ASI62" s="3"/>
      <c r="ASJ62" s="3"/>
      <c r="ASK62" s="3"/>
      <c r="ASL62" s="3"/>
      <c r="ASM62" s="3"/>
      <c r="ASN62" s="3"/>
      <c r="ASO62" s="3"/>
      <c r="ASP62" s="3"/>
      <c r="ASQ62" s="3"/>
      <c r="ASR62" s="3"/>
      <c r="ASS62" s="3"/>
      <c r="AST62" s="3"/>
      <c r="ASU62" s="3"/>
      <c r="ASV62" s="3"/>
      <c r="ASW62" s="3"/>
      <c r="ASX62" s="3"/>
      <c r="ASY62" s="3"/>
      <c r="ASZ62" s="3"/>
      <c r="ATA62" s="3"/>
      <c r="ATB62" s="3"/>
      <c r="ATC62" s="3"/>
      <c r="ATD62" s="3"/>
      <c r="ATE62" s="3"/>
      <c r="ATF62" s="3"/>
      <c r="ATG62" s="3"/>
      <c r="ATH62" s="3"/>
      <c r="ATI62" s="3"/>
      <c r="ATJ62" s="3"/>
      <c r="ATK62" s="3"/>
      <c r="ATL62" s="3"/>
      <c r="ATM62" s="3"/>
      <c r="ATN62" s="3"/>
      <c r="ATO62" s="3"/>
      <c r="ATP62" s="3"/>
      <c r="ATQ62" s="3"/>
      <c r="ATR62" s="3"/>
      <c r="ATS62" s="3"/>
      <c r="ATT62" s="3"/>
      <c r="ATU62" s="3"/>
      <c r="ATV62" s="3"/>
      <c r="ATW62" s="3"/>
      <c r="ATX62" s="3"/>
      <c r="ATY62" s="3"/>
      <c r="ATZ62" s="3"/>
      <c r="AUA62" s="3"/>
      <c r="AUB62" s="3"/>
      <c r="AUC62" s="3"/>
      <c r="AUD62" s="3"/>
      <c r="AUE62" s="3"/>
      <c r="AUF62" s="3"/>
      <c r="AUG62" s="3"/>
      <c r="AUH62" s="3"/>
      <c r="AUI62" s="3"/>
      <c r="AUJ62" s="3"/>
      <c r="AUK62" s="3"/>
      <c r="AUL62" s="3"/>
      <c r="AUM62" s="3"/>
      <c r="AUN62" s="3"/>
      <c r="AUO62" s="3"/>
      <c r="AUP62" s="3"/>
      <c r="AUQ62" s="3"/>
      <c r="AUR62" s="3"/>
      <c r="AUS62" s="3"/>
      <c r="AUT62" s="3"/>
      <c r="AUU62" s="3"/>
      <c r="AUV62" s="3"/>
      <c r="AUW62" s="3"/>
      <c r="AUX62" s="3"/>
      <c r="AUY62" s="3"/>
      <c r="AUZ62" s="3"/>
      <c r="AVA62" s="3"/>
      <c r="AVB62" s="3"/>
      <c r="AVC62" s="3"/>
      <c r="AVD62" s="3"/>
      <c r="AVE62" s="3"/>
      <c r="AVF62" s="3"/>
      <c r="AVG62" s="3"/>
      <c r="AVH62" s="3"/>
      <c r="AVI62" s="3"/>
      <c r="AVJ62" s="3"/>
      <c r="AVK62" s="3"/>
      <c r="AVL62" s="3"/>
      <c r="AVM62" s="3"/>
      <c r="AVN62" s="3"/>
      <c r="AVO62" s="3"/>
      <c r="AVP62" s="3"/>
      <c r="AVQ62" s="3"/>
      <c r="AVR62" s="3"/>
      <c r="AVS62" s="3"/>
      <c r="AVT62" s="3"/>
      <c r="AVU62" s="3"/>
      <c r="AVV62" s="3"/>
      <c r="AVW62" s="3"/>
      <c r="AVX62" s="3"/>
      <c r="AVY62" s="3"/>
      <c r="AVZ62" s="3"/>
      <c r="AWA62" s="3"/>
      <c r="AWB62" s="3"/>
      <c r="AWC62" s="3"/>
      <c r="AWD62" s="3"/>
      <c r="AWE62" s="3"/>
      <c r="AWF62" s="3"/>
      <c r="AWG62" s="3"/>
      <c r="AWH62" s="3"/>
      <c r="AWI62" s="3"/>
      <c r="AWJ62" s="3"/>
      <c r="AWK62" s="3"/>
      <c r="AWL62" s="3"/>
      <c r="AWM62" s="3"/>
      <c r="AWN62" s="3"/>
      <c r="AWO62" s="3"/>
      <c r="AWP62" s="3"/>
      <c r="AWQ62" s="3"/>
      <c r="AWR62" s="3"/>
      <c r="AWS62" s="3"/>
      <c r="AWT62" s="3"/>
      <c r="AWU62" s="3"/>
      <c r="AWV62" s="3"/>
      <c r="AWW62" s="3"/>
      <c r="AWX62" s="3"/>
      <c r="AWY62" s="3"/>
      <c r="AWZ62" s="3"/>
      <c r="AXA62" s="3"/>
      <c r="AXB62" s="3"/>
      <c r="AXC62" s="3"/>
      <c r="AXD62" s="3"/>
      <c r="AXE62" s="3"/>
      <c r="AXF62" s="3"/>
      <c r="AXG62" s="3"/>
      <c r="AXH62" s="3"/>
      <c r="AXI62" s="3"/>
      <c r="AXJ62" s="3"/>
      <c r="AXK62" s="3"/>
      <c r="AXL62" s="3"/>
      <c r="AXM62" s="3"/>
      <c r="AXN62" s="3"/>
      <c r="AXO62" s="3"/>
      <c r="AXP62" s="3"/>
      <c r="AXQ62" s="3"/>
      <c r="AXR62" s="3"/>
      <c r="AXS62" s="3"/>
      <c r="AXT62" s="3"/>
      <c r="AXU62" s="3"/>
      <c r="AXV62" s="3"/>
      <c r="AXW62" s="3"/>
      <c r="AXX62" s="3"/>
      <c r="AXY62" s="3"/>
      <c r="AXZ62" s="3"/>
      <c r="AYA62" s="3"/>
      <c r="AYB62" s="3"/>
      <c r="AYC62" s="3"/>
      <c r="AYD62" s="3"/>
      <c r="AYE62" s="3"/>
      <c r="AYF62" s="3"/>
      <c r="AYG62" s="3"/>
      <c r="AYH62" s="3"/>
      <c r="AYI62" s="3"/>
      <c r="AYJ62" s="3"/>
      <c r="AYK62" s="3"/>
      <c r="AYL62" s="3"/>
      <c r="AYM62" s="3"/>
      <c r="AYN62" s="3"/>
      <c r="AYO62" s="3"/>
      <c r="AYP62" s="3"/>
      <c r="AYQ62" s="3"/>
      <c r="AYR62" s="3"/>
      <c r="AYS62" s="3"/>
      <c r="AYT62" s="3"/>
      <c r="AYU62" s="3"/>
      <c r="AYV62" s="3"/>
      <c r="AYW62" s="3"/>
      <c r="AYX62" s="3"/>
      <c r="AYY62" s="3"/>
      <c r="AYZ62" s="3"/>
      <c r="AZA62" s="3"/>
      <c r="AZB62" s="3"/>
      <c r="AZC62" s="3"/>
      <c r="AZD62" s="3"/>
      <c r="AZE62" s="3"/>
      <c r="AZF62" s="3"/>
      <c r="AZG62" s="3"/>
      <c r="AZH62" s="3"/>
      <c r="AZI62" s="3"/>
      <c r="AZJ62" s="3"/>
      <c r="AZK62" s="3"/>
      <c r="AZL62" s="3"/>
      <c r="AZM62" s="3"/>
      <c r="AZN62" s="3"/>
      <c r="AZO62" s="3"/>
      <c r="AZP62" s="3"/>
      <c r="AZQ62" s="3"/>
      <c r="AZR62" s="3"/>
      <c r="AZS62" s="3"/>
      <c r="AZT62" s="3"/>
      <c r="AZU62" s="3"/>
      <c r="AZV62" s="3"/>
      <c r="AZW62" s="3"/>
      <c r="AZX62" s="3"/>
      <c r="AZY62" s="3"/>
      <c r="AZZ62" s="3"/>
      <c r="BAA62" s="3"/>
      <c r="BAB62" s="3"/>
      <c r="BAC62" s="3"/>
      <c r="BAD62" s="3"/>
      <c r="BAE62" s="3"/>
      <c r="BAF62" s="3"/>
      <c r="BAG62" s="3"/>
      <c r="BAH62" s="3"/>
      <c r="BAI62" s="3"/>
      <c r="BAJ62" s="3"/>
      <c r="BAK62" s="3"/>
      <c r="BAL62" s="3"/>
      <c r="BAM62" s="3"/>
      <c r="BAN62" s="3"/>
      <c r="BAO62" s="3"/>
      <c r="BAP62" s="3"/>
      <c r="BAQ62" s="3"/>
      <c r="BAR62" s="3"/>
      <c r="BAS62" s="3"/>
      <c r="BAT62" s="3"/>
      <c r="BAU62" s="3"/>
      <c r="BAV62" s="3"/>
      <c r="BAW62" s="3"/>
      <c r="BAX62" s="3"/>
      <c r="BAY62" s="3"/>
      <c r="BAZ62" s="3"/>
      <c r="BBA62" s="3"/>
      <c r="BBB62" s="3"/>
      <c r="BBC62" s="3"/>
      <c r="BBD62" s="3"/>
      <c r="BBE62" s="3"/>
      <c r="BBF62" s="3"/>
      <c r="BBG62" s="3"/>
      <c r="BBH62" s="3"/>
      <c r="BBI62" s="3"/>
      <c r="BBJ62" s="3"/>
      <c r="BBK62" s="3"/>
      <c r="BBL62" s="3"/>
      <c r="BBM62" s="3"/>
      <c r="BBN62" s="3"/>
      <c r="BBO62" s="3"/>
      <c r="BBP62" s="3"/>
      <c r="BBQ62" s="3"/>
      <c r="BBR62" s="3"/>
      <c r="BBS62" s="3"/>
      <c r="BBT62" s="3"/>
      <c r="BBU62" s="3"/>
      <c r="BBV62" s="3"/>
      <c r="BBW62" s="3"/>
      <c r="BBX62" s="3"/>
      <c r="BBY62" s="3"/>
      <c r="BBZ62" s="3"/>
      <c r="BCA62" s="3"/>
      <c r="BCB62" s="3"/>
      <c r="BCC62" s="3"/>
      <c r="BCD62" s="3"/>
      <c r="BCE62" s="3"/>
      <c r="BCF62" s="3"/>
      <c r="BCG62" s="3"/>
      <c r="BCH62" s="3"/>
      <c r="BCI62" s="3"/>
      <c r="BCJ62" s="3"/>
      <c r="BCK62" s="3"/>
      <c r="BCL62" s="3"/>
      <c r="BCM62" s="3"/>
      <c r="BCN62" s="3"/>
      <c r="BCO62" s="3"/>
      <c r="BCP62" s="3"/>
      <c r="BCQ62" s="3"/>
      <c r="BCR62" s="3"/>
      <c r="BCS62" s="3"/>
      <c r="BCT62" s="3"/>
      <c r="BCU62" s="3"/>
      <c r="BCV62" s="3"/>
      <c r="BCW62" s="3"/>
      <c r="BCX62" s="3"/>
      <c r="BCY62" s="3"/>
      <c r="BCZ62" s="3"/>
      <c r="BDA62" s="3"/>
      <c r="BDB62" s="3"/>
      <c r="BDC62" s="3"/>
      <c r="BDD62" s="3"/>
      <c r="BDE62" s="3"/>
      <c r="BDF62" s="3"/>
      <c r="BDG62" s="3"/>
      <c r="BDH62" s="3"/>
      <c r="BDI62" s="3"/>
      <c r="BDJ62" s="3"/>
      <c r="BDK62" s="3"/>
      <c r="BDL62" s="3"/>
      <c r="BDM62" s="3"/>
      <c r="BDN62" s="3"/>
      <c r="BDO62" s="3"/>
      <c r="BDP62" s="3"/>
      <c r="BDQ62" s="3"/>
      <c r="BDR62" s="3"/>
      <c r="BDS62" s="3"/>
      <c r="BDT62" s="3"/>
      <c r="BDU62" s="3"/>
      <c r="BDV62" s="3"/>
      <c r="BDW62" s="3"/>
      <c r="BDX62" s="3"/>
      <c r="BDY62" s="3"/>
      <c r="BDZ62" s="3"/>
      <c r="BEA62" s="3"/>
      <c r="BEB62" s="3"/>
      <c r="BEC62" s="3"/>
      <c r="BED62" s="3"/>
      <c r="BEE62" s="3"/>
      <c r="BEF62" s="3"/>
      <c r="BEG62" s="3"/>
      <c r="BEH62" s="3"/>
      <c r="BEI62" s="3"/>
      <c r="BEJ62" s="3"/>
      <c r="BEK62" s="3"/>
      <c r="BEL62" s="3"/>
      <c r="BEM62" s="3"/>
      <c r="BEN62" s="3"/>
      <c r="BEO62" s="3"/>
      <c r="BEP62" s="3"/>
      <c r="BEQ62" s="3"/>
      <c r="BER62" s="3"/>
      <c r="BES62" s="3"/>
      <c r="BET62" s="3"/>
      <c r="BEU62" s="3"/>
      <c r="BEV62" s="3"/>
      <c r="BEW62" s="3"/>
      <c r="BEX62" s="3"/>
      <c r="BEY62" s="3"/>
      <c r="BEZ62" s="3"/>
      <c r="BFA62" s="3"/>
      <c r="BFB62" s="3"/>
      <c r="BFC62" s="3"/>
      <c r="BFD62" s="3"/>
      <c r="BFE62" s="3"/>
      <c r="BFF62" s="3"/>
      <c r="BFG62" s="3"/>
      <c r="BFH62" s="3"/>
      <c r="BFI62" s="3"/>
      <c r="BFJ62" s="3"/>
      <c r="BFK62" s="3"/>
      <c r="BFL62" s="3"/>
      <c r="BFM62" s="3"/>
      <c r="BFN62" s="3"/>
      <c r="BFO62" s="3"/>
      <c r="BFP62" s="3"/>
      <c r="BFQ62" s="3"/>
      <c r="BFR62" s="3"/>
      <c r="BFS62" s="3"/>
      <c r="BFT62" s="3"/>
      <c r="BFU62" s="3"/>
      <c r="BFV62" s="3"/>
      <c r="BFW62" s="3"/>
      <c r="BFX62" s="3"/>
      <c r="BFY62" s="3"/>
      <c r="BFZ62" s="3"/>
      <c r="BGA62" s="3"/>
      <c r="BGB62" s="3"/>
      <c r="BGC62" s="3"/>
      <c r="BGD62" s="3"/>
      <c r="BGE62" s="3"/>
      <c r="BGF62" s="3"/>
      <c r="BGG62" s="3"/>
      <c r="BGH62" s="3"/>
      <c r="BGI62" s="3"/>
      <c r="BGJ62" s="3"/>
      <c r="BGK62" s="3"/>
      <c r="BGL62" s="3"/>
      <c r="BGM62" s="3"/>
      <c r="BGN62" s="3"/>
      <c r="BGO62" s="3"/>
      <c r="BGP62" s="3"/>
      <c r="BGQ62" s="3"/>
      <c r="BGR62" s="3"/>
      <c r="BGS62" s="3"/>
      <c r="BGT62" s="3"/>
      <c r="BGU62" s="3"/>
      <c r="BGV62" s="3"/>
      <c r="BGW62" s="3"/>
      <c r="BGX62" s="3"/>
      <c r="BGY62" s="3"/>
      <c r="BGZ62" s="3"/>
      <c r="BHA62" s="3"/>
      <c r="BHB62" s="3"/>
      <c r="BHC62" s="3"/>
      <c r="BHD62" s="3"/>
      <c r="BHE62" s="3"/>
      <c r="BHF62" s="3"/>
      <c r="BHG62" s="3"/>
      <c r="BHH62" s="3"/>
      <c r="BHI62" s="3"/>
      <c r="BHJ62" s="3"/>
      <c r="BHK62" s="3"/>
      <c r="BHL62" s="3"/>
      <c r="BHM62" s="3"/>
      <c r="BHN62" s="3"/>
      <c r="BHO62" s="3"/>
      <c r="BHP62" s="3"/>
      <c r="BHQ62" s="3"/>
      <c r="BHR62" s="3"/>
      <c r="BHS62" s="3"/>
      <c r="BHT62" s="3"/>
      <c r="BHU62" s="3"/>
      <c r="BHV62" s="3"/>
      <c r="BHW62" s="3"/>
      <c r="BHX62" s="3"/>
      <c r="BHY62" s="3"/>
      <c r="BHZ62" s="3"/>
      <c r="BIA62" s="3"/>
      <c r="BIB62" s="3"/>
      <c r="BIC62" s="3"/>
      <c r="BID62" s="3"/>
      <c r="BIE62" s="3"/>
      <c r="BIF62" s="3"/>
      <c r="BIG62" s="3"/>
      <c r="BIH62" s="3"/>
      <c r="BII62" s="3"/>
      <c r="BIJ62" s="3"/>
      <c r="BIK62" s="3"/>
      <c r="BIL62" s="3"/>
      <c r="BIM62" s="3"/>
      <c r="BIN62" s="3"/>
      <c r="BIO62" s="3"/>
      <c r="BIP62" s="3"/>
      <c r="BIQ62" s="3"/>
      <c r="BIR62" s="3"/>
      <c r="BIS62" s="3"/>
      <c r="BIT62" s="3"/>
      <c r="BIU62" s="3"/>
      <c r="BIV62" s="3"/>
      <c r="BIW62" s="3"/>
      <c r="BIX62" s="3"/>
      <c r="BIY62" s="3"/>
      <c r="BIZ62" s="3"/>
      <c r="BJA62" s="3"/>
      <c r="BJB62" s="3"/>
      <c r="BJC62" s="3"/>
      <c r="BJD62" s="3"/>
      <c r="BJE62" s="3"/>
      <c r="BJF62" s="3"/>
      <c r="BJG62" s="3"/>
      <c r="BJH62" s="3"/>
      <c r="BJI62" s="3"/>
      <c r="BJJ62" s="3"/>
      <c r="BJK62" s="3"/>
      <c r="BJL62" s="3"/>
      <c r="BJM62" s="3"/>
      <c r="BJN62" s="3"/>
      <c r="BJO62" s="3"/>
      <c r="BJP62" s="3"/>
      <c r="BJQ62" s="3"/>
      <c r="BJR62" s="3"/>
      <c r="BJS62" s="3"/>
      <c r="BJT62" s="3"/>
      <c r="BJU62" s="3"/>
      <c r="BJV62" s="3"/>
      <c r="BJW62" s="3"/>
      <c r="BJX62" s="3"/>
      <c r="BJY62" s="3"/>
      <c r="BJZ62" s="3"/>
      <c r="BKA62" s="3"/>
      <c r="BKB62" s="3"/>
      <c r="BKC62" s="3"/>
      <c r="BKD62" s="3"/>
      <c r="BKE62" s="3"/>
      <c r="BKF62" s="3"/>
      <c r="BKG62" s="3"/>
      <c r="BKH62" s="3"/>
      <c r="BKI62" s="3"/>
      <c r="BKJ62" s="3"/>
      <c r="BKK62" s="3"/>
      <c r="BKL62" s="3"/>
      <c r="BKM62" s="3"/>
      <c r="BKN62" s="3"/>
      <c r="BKO62" s="3"/>
      <c r="BKP62" s="3"/>
      <c r="BKQ62" s="3"/>
      <c r="BKR62" s="3"/>
      <c r="BKS62" s="3"/>
      <c r="BKT62" s="3"/>
      <c r="BKU62" s="3"/>
      <c r="BKV62" s="3"/>
      <c r="BKW62" s="3"/>
      <c r="BKX62" s="3"/>
      <c r="BKY62" s="3"/>
      <c r="BKZ62" s="3"/>
      <c r="BLA62" s="3"/>
      <c r="BLB62" s="3"/>
      <c r="BLC62" s="3"/>
      <c r="BLD62" s="3"/>
      <c r="BLE62" s="3"/>
      <c r="BLF62" s="3"/>
      <c r="BLG62" s="3"/>
      <c r="BLH62" s="3"/>
      <c r="BLI62" s="3"/>
      <c r="BLJ62" s="3"/>
      <c r="BLK62" s="3"/>
      <c r="BLL62" s="3"/>
      <c r="BLM62" s="3"/>
      <c r="BLN62" s="3"/>
      <c r="BLO62" s="3"/>
      <c r="BLP62" s="3"/>
      <c r="BLQ62" s="3"/>
      <c r="BLR62" s="3"/>
      <c r="BLS62" s="3"/>
      <c r="BLT62" s="3"/>
      <c r="BLU62" s="3"/>
      <c r="BLV62" s="3"/>
      <c r="BLW62" s="3"/>
      <c r="BLX62" s="3"/>
      <c r="BLY62" s="3"/>
      <c r="BLZ62" s="3"/>
      <c r="BMA62" s="3"/>
      <c r="BMB62" s="3"/>
      <c r="BMC62" s="3"/>
      <c r="BMD62" s="3"/>
      <c r="BME62" s="3"/>
      <c r="BMF62" s="3"/>
      <c r="BMG62" s="3"/>
      <c r="BMH62" s="3"/>
      <c r="BMI62" s="3"/>
      <c r="BMJ62" s="3"/>
      <c r="BMK62" s="3"/>
      <c r="BML62" s="3"/>
      <c r="BMM62" s="3"/>
      <c r="BMN62" s="3"/>
      <c r="BMO62" s="3"/>
      <c r="BMP62" s="3"/>
      <c r="BMQ62" s="3"/>
      <c r="BMR62" s="3"/>
      <c r="BMS62" s="3"/>
      <c r="BMT62" s="3"/>
      <c r="BMU62" s="3"/>
      <c r="BMV62" s="3"/>
      <c r="BMW62" s="3"/>
      <c r="BMX62" s="3"/>
      <c r="BMY62" s="3"/>
      <c r="BMZ62" s="3"/>
      <c r="BNA62" s="3"/>
      <c r="BNB62" s="3"/>
      <c r="BNC62" s="3"/>
      <c r="BND62" s="3"/>
      <c r="BNE62" s="3"/>
      <c r="BNF62" s="3"/>
      <c r="BNG62" s="3"/>
      <c r="BNH62" s="3"/>
      <c r="BNI62" s="3"/>
      <c r="BNJ62" s="3"/>
      <c r="BNK62" s="3"/>
      <c r="BNL62" s="3"/>
      <c r="BNM62" s="3"/>
      <c r="BNN62" s="3"/>
      <c r="BNO62" s="3"/>
      <c r="BNP62" s="3"/>
      <c r="BNQ62" s="3"/>
      <c r="BNR62" s="3"/>
      <c r="BNS62" s="3"/>
      <c r="BNT62" s="3"/>
      <c r="BNU62" s="3"/>
      <c r="BNV62" s="3"/>
      <c r="BNW62" s="3"/>
      <c r="BNX62" s="3"/>
      <c r="BNY62" s="3"/>
      <c r="BNZ62" s="3"/>
      <c r="BOA62" s="3"/>
      <c r="BOB62" s="3"/>
      <c r="BOC62" s="3"/>
      <c r="BOD62" s="3"/>
      <c r="BOE62" s="3"/>
      <c r="BOF62" s="3"/>
      <c r="BOG62" s="3"/>
      <c r="BOH62" s="3"/>
      <c r="BOI62" s="3"/>
      <c r="BOJ62" s="3"/>
      <c r="BOK62" s="3"/>
      <c r="BOL62" s="3"/>
      <c r="BOM62" s="3"/>
      <c r="BON62" s="3"/>
      <c r="BOO62" s="3"/>
      <c r="BOP62" s="3"/>
      <c r="BOQ62" s="3"/>
      <c r="BOR62" s="3"/>
      <c r="BOS62" s="3"/>
      <c r="BOT62" s="3"/>
      <c r="BOU62" s="3"/>
      <c r="BOV62" s="3"/>
      <c r="BOW62" s="3"/>
      <c r="BOX62" s="3"/>
      <c r="BOY62" s="3"/>
      <c r="BOZ62" s="3"/>
      <c r="BPA62" s="3"/>
      <c r="BPB62" s="3"/>
      <c r="BPC62" s="3"/>
      <c r="BPD62" s="3"/>
      <c r="BPE62" s="3"/>
      <c r="BPF62" s="3"/>
      <c r="BPG62" s="3"/>
      <c r="BPH62" s="3"/>
      <c r="BPI62" s="3"/>
      <c r="BPJ62" s="3"/>
      <c r="BPK62" s="3"/>
      <c r="BPL62" s="3"/>
      <c r="BPM62" s="3"/>
      <c r="BPN62" s="3"/>
      <c r="BPO62" s="3"/>
      <c r="BPP62" s="3"/>
      <c r="BPQ62" s="3"/>
      <c r="BPR62" s="3"/>
      <c r="BPS62" s="3"/>
      <c r="BPT62" s="3"/>
      <c r="BPU62" s="3"/>
      <c r="BPV62" s="3"/>
      <c r="BPW62" s="3"/>
      <c r="BPX62" s="3"/>
      <c r="BPY62" s="3"/>
      <c r="BPZ62" s="3"/>
      <c r="BQA62" s="3"/>
      <c r="BQB62" s="3"/>
      <c r="BQC62" s="3"/>
      <c r="BQD62" s="3"/>
      <c r="BQE62" s="3"/>
      <c r="BQF62" s="3"/>
      <c r="BQG62" s="3"/>
      <c r="BQH62" s="3"/>
      <c r="BQI62" s="3"/>
      <c r="BQJ62" s="3"/>
      <c r="BQK62" s="3"/>
      <c r="BQL62" s="3"/>
      <c r="BQM62" s="3"/>
      <c r="BQN62" s="3"/>
      <c r="BQO62" s="3"/>
      <c r="BQP62" s="3"/>
      <c r="BQQ62" s="3"/>
      <c r="BQR62" s="3"/>
      <c r="BQS62" s="3"/>
      <c r="BQT62" s="3"/>
      <c r="BQU62" s="3"/>
      <c r="BQV62" s="3"/>
      <c r="BQW62" s="3"/>
      <c r="BQX62" s="3"/>
      <c r="BQY62" s="3"/>
      <c r="BQZ62" s="3"/>
      <c r="BRA62" s="3"/>
      <c r="BRB62" s="3"/>
      <c r="BRC62" s="3"/>
      <c r="BRD62" s="3"/>
      <c r="BRE62" s="3"/>
      <c r="BRF62" s="3"/>
      <c r="BRG62" s="3"/>
      <c r="BRH62" s="3"/>
      <c r="BRI62" s="3"/>
      <c r="BRJ62" s="3"/>
      <c r="BRK62" s="3"/>
      <c r="BRL62" s="3"/>
      <c r="BRM62" s="3"/>
      <c r="BRN62" s="3"/>
      <c r="BRO62" s="3"/>
      <c r="BRP62" s="3"/>
      <c r="BRQ62" s="3"/>
      <c r="BRR62" s="3"/>
      <c r="BRS62" s="3"/>
      <c r="BRT62" s="3"/>
      <c r="BRU62" s="3"/>
      <c r="BRV62" s="3"/>
      <c r="BRW62" s="3"/>
      <c r="BRX62" s="3"/>
      <c r="BRY62" s="3"/>
      <c r="BRZ62" s="3"/>
      <c r="BSA62" s="3"/>
      <c r="BSB62" s="3"/>
      <c r="BSC62" s="3"/>
      <c r="BSD62" s="3"/>
      <c r="BSE62" s="3"/>
      <c r="BSF62" s="3"/>
      <c r="BSG62" s="3"/>
      <c r="BSH62" s="3"/>
      <c r="BSI62" s="3"/>
      <c r="BSJ62" s="3"/>
      <c r="BSK62" s="3"/>
      <c r="BSL62" s="3"/>
      <c r="BSM62" s="3"/>
      <c r="BSN62" s="3"/>
      <c r="BSO62" s="3"/>
      <c r="BSP62" s="3"/>
      <c r="BSQ62" s="3"/>
      <c r="BSR62" s="3"/>
      <c r="BSS62" s="3"/>
      <c r="BST62" s="3"/>
      <c r="BSU62" s="3"/>
      <c r="BSV62" s="3"/>
      <c r="BSW62" s="3"/>
      <c r="BSX62" s="3"/>
      <c r="BSY62" s="3"/>
      <c r="BSZ62" s="3"/>
      <c r="BTA62" s="3"/>
      <c r="BTB62" s="3"/>
      <c r="BTC62" s="3"/>
      <c r="BTD62" s="3"/>
      <c r="BTE62" s="3"/>
      <c r="BTF62" s="3"/>
      <c r="BTG62" s="3"/>
      <c r="BTH62" s="3"/>
      <c r="BTI62" s="3"/>
      <c r="BTJ62" s="3"/>
      <c r="BTK62" s="3"/>
      <c r="BTL62" s="3"/>
      <c r="BTM62" s="3"/>
      <c r="BTN62" s="3"/>
      <c r="BTO62" s="3"/>
      <c r="BTP62" s="3"/>
      <c r="BTQ62" s="3"/>
      <c r="BTR62" s="3"/>
      <c r="BTS62" s="3"/>
      <c r="BTT62" s="3"/>
      <c r="BTU62" s="3"/>
      <c r="BTV62" s="3"/>
      <c r="BTW62" s="3"/>
      <c r="BTX62" s="3"/>
      <c r="BTY62" s="3"/>
      <c r="BTZ62" s="3"/>
      <c r="BUA62" s="3"/>
      <c r="BUB62" s="3"/>
      <c r="BUC62" s="3"/>
      <c r="BUD62" s="3"/>
      <c r="BUE62" s="3"/>
      <c r="BUF62" s="3"/>
      <c r="BUG62" s="3"/>
      <c r="BUH62" s="3"/>
      <c r="BUI62" s="3"/>
      <c r="BUJ62" s="3"/>
      <c r="BUK62" s="3"/>
      <c r="BUL62" s="3"/>
      <c r="BUM62" s="3"/>
      <c r="BUN62" s="3"/>
      <c r="BUO62" s="3"/>
      <c r="BUP62" s="3"/>
      <c r="BUQ62" s="3"/>
      <c r="BUR62" s="3"/>
      <c r="BUS62" s="3"/>
      <c r="BUT62" s="3"/>
      <c r="BUU62" s="3"/>
      <c r="BUV62" s="3"/>
      <c r="BUW62" s="3"/>
      <c r="BUX62" s="3"/>
      <c r="BUY62" s="3"/>
      <c r="BUZ62" s="3"/>
      <c r="BVA62" s="3"/>
      <c r="BVB62" s="3"/>
      <c r="BVC62" s="3"/>
      <c r="BVD62" s="3"/>
      <c r="BVE62" s="3"/>
      <c r="BVF62" s="3"/>
      <c r="BVG62" s="3"/>
      <c r="BVH62" s="3"/>
      <c r="BVI62" s="3"/>
      <c r="BVJ62" s="3"/>
      <c r="BVK62" s="3"/>
      <c r="BVL62" s="3"/>
      <c r="BVM62" s="3"/>
      <c r="BVN62" s="3"/>
      <c r="BVO62" s="3"/>
      <c r="BVP62" s="3"/>
      <c r="BVQ62" s="3"/>
      <c r="BVR62" s="3"/>
      <c r="BVS62" s="3"/>
      <c r="BVT62" s="3"/>
      <c r="BVU62" s="3"/>
      <c r="BVV62" s="3"/>
      <c r="BVW62" s="3"/>
      <c r="BVX62" s="3"/>
      <c r="BVY62" s="3"/>
      <c r="BVZ62" s="3"/>
      <c r="BWA62" s="3"/>
      <c r="BWB62" s="3"/>
      <c r="BWC62" s="3"/>
      <c r="BWD62" s="3"/>
      <c r="BWE62" s="3"/>
      <c r="BWF62" s="3"/>
      <c r="BWG62" s="3"/>
      <c r="BWH62" s="3"/>
      <c r="BWI62" s="3"/>
      <c r="BWJ62" s="3"/>
      <c r="BWK62" s="3"/>
      <c r="BWL62" s="3"/>
      <c r="BWM62" s="3"/>
      <c r="BWN62" s="3"/>
      <c r="BWO62" s="3"/>
      <c r="BWP62" s="3"/>
      <c r="BWQ62" s="3"/>
      <c r="BWR62" s="3"/>
      <c r="BWS62" s="3"/>
      <c r="BWT62" s="3"/>
      <c r="BWU62" s="3"/>
      <c r="BWV62" s="3"/>
      <c r="BWW62" s="3"/>
      <c r="BWX62" s="3"/>
      <c r="BWY62" s="3"/>
      <c r="BWZ62" s="3"/>
      <c r="BXA62" s="3"/>
      <c r="BXB62" s="3"/>
      <c r="BXC62" s="3"/>
      <c r="BXD62" s="3"/>
      <c r="BXE62" s="3"/>
      <c r="BXF62" s="3"/>
      <c r="BXG62" s="3"/>
      <c r="BXH62" s="3"/>
      <c r="BXI62" s="3"/>
      <c r="BXJ62" s="3"/>
      <c r="BXK62" s="3"/>
      <c r="BXL62" s="3"/>
      <c r="BXM62" s="3"/>
      <c r="BXN62" s="3"/>
      <c r="BXO62" s="3"/>
      <c r="BXP62" s="3"/>
      <c r="BXQ62" s="3"/>
      <c r="BXR62" s="3"/>
      <c r="BXS62" s="3"/>
      <c r="BXT62" s="3"/>
      <c r="BXU62" s="3"/>
      <c r="BXV62" s="3"/>
      <c r="BXW62" s="3"/>
      <c r="BXX62" s="3"/>
      <c r="BXY62" s="3"/>
      <c r="BXZ62" s="3"/>
      <c r="BYA62" s="3"/>
      <c r="BYB62" s="3"/>
      <c r="BYC62" s="3"/>
      <c r="BYD62" s="3"/>
      <c r="BYE62" s="3"/>
      <c r="BYF62" s="3"/>
      <c r="BYG62" s="3"/>
      <c r="BYH62" s="3"/>
      <c r="BYI62" s="3"/>
      <c r="BYJ62" s="3"/>
      <c r="BYK62" s="3"/>
      <c r="BYL62" s="3"/>
      <c r="BYM62" s="3"/>
      <c r="BYN62" s="3"/>
      <c r="BYO62" s="3"/>
      <c r="BYP62" s="3"/>
      <c r="BYQ62" s="3"/>
      <c r="BYR62" s="3"/>
      <c r="BYS62" s="3"/>
      <c r="BYT62" s="3"/>
      <c r="BYU62" s="3"/>
      <c r="BYV62" s="3"/>
      <c r="BYW62" s="3"/>
      <c r="BYX62" s="3"/>
      <c r="BYY62" s="3"/>
      <c r="BYZ62" s="3"/>
      <c r="BZA62" s="3"/>
      <c r="BZB62" s="3"/>
      <c r="BZC62" s="3"/>
      <c r="BZD62" s="3"/>
      <c r="BZE62" s="3"/>
      <c r="BZF62" s="3"/>
      <c r="BZG62" s="3"/>
      <c r="BZH62" s="3"/>
      <c r="BZI62" s="3"/>
      <c r="BZJ62" s="3"/>
      <c r="BZK62" s="3"/>
      <c r="BZL62" s="3"/>
      <c r="BZM62" s="3"/>
      <c r="BZN62" s="3"/>
      <c r="BZO62" s="3"/>
      <c r="BZP62" s="3"/>
      <c r="BZQ62" s="3"/>
      <c r="BZR62" s="3"/>
      <c r="BZS62" s="3"/>
      <c r="BZT62" s="3"/>
      <c r="BZU62" s="3"/>
      <c r="BZV62" s="3"/>
      <c r="BZW62" s="3"/>
      <c r="BZX62" s="3"/>
      <c r="BZY62" s="3"/>
      <c r="BZZ62" s="3"/>
      <c r="CAA62" s="3"/>
      <c r="CAB62" s="3"/>
      <c r="CAC62" s="3"/>
      <c r="CAD62" s="3"/>
      <c r="CAE62" s="3"/>
      <c r="CAF62" s="3"/>
      <c r="CAG62" s="3"/>
      <c r="CAH62" s="3"/>
      <c r="CAI62" s="3"/>
      <c r="CAJ62" s="3"/>
      <c r="CAK62" s="3"/>
      <c r="CAL62" s="3"/>
      <c r="CAM62" s="3"/>
      <c r="CAN62" s="3"/>
      <c r="CAO62" s="3"/>
      <c r="CAP62" s="3"/>
      <c r="CAQ62" s="3"/>
      <c r="CAR62" s="3"/>
      <c r="CAS62" s="3"/>
      <c r="CAT62" s="3"/>
      <c r="CAU62" s="3"/>
      <c r="CAV62" s="3"/>
      <c r="CAW62" s="3"/>
      <c r="CAX62" s="3"/>
      <c r="CAY62" s="3"/>
      <c r="CAZ62" s="3"/>
      <c r="CBA62" s="3"/>
      <c r="CBB62" s="3"/>
      <c r="CBC62" s="3"/>
      <c r="CBD62" s="3"/>
      <c r="CBE62" s="3"/>
      <c r="CBF62" s="3"/>
      <c r="CBG62" s="3"/>
      <c r="CBH62" s="3"/>
      <c r="CBI62" s="3"/>
      <c r="CBJ62" s="3"/>
      <c r="CBK62" s="3"/>
      <c r="CBL62" s="3"/>
      <c r="CBM62" s="3"/>
      <c r="CBN62" s="3"/>
      <c r="CBO62" s="3"/>
      <c r="CBP62" s="3"/>
      <c r="CBQ62" s="3"/>
      <c r="CBR62" s="3"/>
      <c r="CBS62" s="3"/>
      <c r="CBT62" s="3"/>
      <c r="CBU62" s="3"/>
      <c r="CBV62" s="3"/>
      <c r="CBW62" s="3"/>
      <c r="CBX62" s="3"/>
      <c r="CBY62" s="3"/>
      <c r="CBZ62" s="3"/>
      <c r="CCA62" s="3"/>
      <c r="CCB62" s="3"/>
      <c r="CCC62" s="3"/>
      <c r="CCD62" s="3"/>
      <c r="CCE62" s="3"/>
      <c r="CCF62" s="3"/>
      <c r="CCG62" s="3"/>
      <c r="CCH62" s="3"/>
      <c r="CCI62" s="3"/>
      <c r="CCJ62" s="3"/>
      <c r="CCK62" s="3"/>
      <c r="CCL62" s="3"/>
      <c r="CCM62" s="3"/>
      <c r="CCN62" s="3"/>
      <c r="CCO62" s="3"/>
      <c r="CCP62" s="3"/>
      <c r="CCQ62" s="3"/>
      <c r="CCR62" s="3"/>
      <c r="CCS62" s="3"/>
      <c r="CCT62" s="3"/>
      <c r="CCU62" s="3"/>
      <c r="CCV62" s="3"/>
      <c r="CCW62" s="3"/>
      <c r="CCX62" s="3"/>
      <c r="CCY62" s="3"/>
      <c r="CCZ62" s="3"/>
      <c r="CDA62" s="3"/>
      <c r="CDB62" s="3"/>
      <c r="CDC62" s="3"/>
      <c r="CDD62" s="3"/>
      <c r="CDE62" s="3"/>
      <c r="CDF62" s="3"/>
      <c r="CDG62" s="3"/>
      <c r="CDH62" s="3"/>
      <c r="CDI62" s="3"/>
      <c r="CDJ62" s="3"/>
      <c r="CDK62" s="3"/>
      <c r="CDL62" s="3"/>
      <c r="CDM62" s="3"/>
      <c r="CDN62" s="3"/>
      <c r="CDO62" s="3"/>
      <c r="CDP62" s="3"/>
      <c r="CDQ62" s="3"/>
      <c r="CDR62" s="3"/>
      <c r="CDS62" s="3"/>
      <c r="CDT62" s="3"/>
      <c r="CDU62" s="3"/>
      <c r="CDV62" s="3"/>
      <c r="CDW62" s="3"/>
      <c r="CDX62" s="3"/>
      <c r="CDY62" s="3"/>
      <c r="CDZ62" s="3"/>
      <c r="CEA62" s="3"/>
      <c r="CEB62" s="3"/>
      <c r="CEC62" s="3"/>
      <c r="CED62" s="3"/>
      <c r="CEE62" s="3"/>
      <c r="CEF62" s="3"/>
      <c r="CEG62" s="3"/>
      <c r="CEH62" s="3"/>
      <c r="CEI62" s="3"/>
      <c r="CEJ62" s="3"/>
      <c r="CEK62" s="3"/>
      <c r="CEL62" s="3"/>
      <c r="CEM62" s="3"/>
      <c r="CEN62" s="3"/>
      <c r="CEO62" s="3"/>
      <c r="CEP62" s="3"/>
      <c r="CEQ62" s="3"/>
      <c r="CER62" s="3"/>
      <c r="CES62" s="3"/>
      <c r="CET62" s="3"/>
      <c r="CEU62" s="3"/>
      <c r="CEV62" s="3"/>
      <c r="CEW62" s="3"/>
      <c r="CEX62" s="3"/>
      <c r="CEY62" s="3"/>
      <c r="CEZ62" s="3"/>
      <c r="CFA62" s="3"/>
      <c r="CFB62" s="3"/>
      <c r="CFC62" s="3"/>
      <c r="CFD62" s="3"/>
      <c r="CFE62" s="3"/>
      <c r="CFF62" s="3"/>
      <c r="CFG62" s="3"/>
      <c r="CFH62" s="3"/>
      <c r="CFI62" s="3"/>
      <c r="CFJ62" s="3"/>
      <c r="CFK62" s="3"/>
      <c r="CFL62" s="3"/>
      <c r="CFM62" s="3"/>
      <c r="CFN62" s="3"/>
      <c r="CFO62" s="3"/>
      <c r="CFP62" s="3"/>
      <c r="CFQ62" s="3"/>
      <c r="CFR62" s="3"/>
      <c r="CFS62" s="3"/>
      <c r="CFT62" s="3"/>
      <c r="CFU62" s="3"/>
      <c r="CFV62" s="3"/>
      <c r="CFW62" s="3"/>
      <c r="CFX62" s="3"/>
      <c r="CFY62" s="3"/>
      <c r="CFZ62" s="3"/>
      <c r="CGA62" s="3"/>
      <c r="CGB62" s="3"/>
      <c r="CGC62" s="3"/>
      <c r="CGD62" s="3"/>
      <c r="CGE62" s="3"/>
      <c r="CGF62" s="3"/>
      <c r="CGG62" s="3"/>
      <c r="CGH62" s="3"/>
      <c r="CGI62" s="3"/>
      <c r="CGJ62" s="3"/>
      <c r="CGK62" s="3"/>
      <c r="CGL62" s="3"/>
      <c r="CGM62" s="3"/>
      <c r="CGN62" s="3"/>
      <c r="CGO62" s="3"/>
      <c r="CGP62" s="3"/>
      <c r="CGQ62" s="3"/>
      <c r="CGR62" s="3"/>
      <c r="CGS62" s="3"/>
      <c r="CGT62" s="3"/>
      <c r="CGU62" s="3"/>
      <c r="CGV62" s="3"/>
      <c r="CGW62" s="3"/>
      <c r="CGX62" s="3"/>
      <c r="CGY62" s="3"/>
      <c r="CGZ62" s="3"/>
      <c r="CHA62" s="3"/>
      <c r="CHB62" s="3"/>
      <c r="CHC62" s="3"/>
      <c r="CHD62" s="3"/>
      <c r="CHE62" s="3"/>
      <c r="CHF62" s="3"/>
      <c r="CHG62" s="3"/>
      <c r="CHH62" s="3"/>
      <c r="CHI62" s="3"/>
      <c r="CHJ62" s="3"/>
      <c r="CHK62" s="3"/>
      <c r="CHL62" s="3"/>
      <c r="CHM62" s="3"/>
      <c r="CHN62" s="3"/>
      <c r="CHO62" s="3"/>
      <c r="CHP62" s="3"/>
      <c r="CHQ62" s="3"/>
      <c r="CHR62" s="3"/>
      <c r="CHS62" s="3"/>
      <c r="CHT62" s="3"/>
      <c r="CHU62" s="3"/>
      <c r="CHV62" s="3"/>
      <c r="CHW62" s="3"/>
      <c r="CHX62" s="3"/>
      <c r="CHY62" s="3"/>
      <c r="CHZ62" s="3"/>
      <c r="CIA62" s="3"/>
      <c r="CIB62" s="3"/>
      <c r="CIC62" s="3"/>
      <c r="CID62" s="3"/>
      <c r="CIE62" s="3"/>
      <c r="CIF62" s="3"/>
      <c r="CIG62" s="3"/>
      <c r="CIH62" s="3"/>
      <c r="CII62" s="3"/>
      <c r="CIJ62" s="3"/>
      <c r="CIK62" s="3"/>
      <c r="CIL62" s="3"/>
      <c r="CIM62" s="3"/>
      <c r="CIN62" s="3"/>
      <c r="CIO62" s="3"/>
      <c r="CIP62" s="3"/>
      <c r="CIQ62" s="3"/>
      <c r="CIR62" s="3"/>
      <c r="CIS62" s="3"/>
      <c r="CIT62" s="3"/>
      <c r="CIU62" s="3"/>
      <c r="CIV62" s="3"/>
      <c r="CIW62" s="3"/>
      <c r="CIX62" s="3"/>
      <c r="CIY62" s="3"/>
      <c r="CIZ62" s="3"/>
      <c r="CJA62" s="3"/>
      <c r="CJB62" s="3"/>
      <c r="CJC62" s="3"/>
      <c r="CJD62" s="3"/>
      <c r="CJE62" s="3"/>
      <c r="CJF62" s="3"/>
      <c r="CJG62" s="3"/>
      <c r="CJH62" s="3"/>
      <c r="CJI62" s="3"/>
      <c r="CJJ62" s="3"/>
      <c r="CJK62" s="3"/>
      <c r="CJL62" s="3"/>
      <c r="CJM62" s="3"/>
      <c r="CJN62" s="3"/>
      <c r="CJO62" s="3"/>
      <c r="CJP62" s="3"/>
      <c r="CJQ62" s="3"/>
      <c r="CJR62" s="3"/>
      <c r="CJS62" s="3"/>
      <c r="CJT62" s="3"/>
      <c r="CJU62" s="3"/>
      <c r="CJV62" s="3"/>
      <c r="CJW62" s="3"/>
      <c r="CJX62" s="3"/>
      <c r="CJY62" s="3"/>
      <c r="CJZ62" s="3"/>
      <c r="CKA62" s="3"/>
      <c r="CKB62" s="3"/>
      <c r="CKC62" s="3"/>
      <c r="CKD62" s="3"/>
      <c r="CKE62" s="3"/>
      <c r="CKF62" s="3"/>
      <c r="CKG62" s="3"/>
      <c r="CKH62" s="3"/>
      <c r="CKI62" s="3"/>
      <c r="CKJ62" s="3"/>
      <c r="CKK62" s="3"/>
      <c r="CKL62" s="3"/>
      <c r="CKM62" s="3"/>
      <c r="CKN62" s="3"/>
      <c r="CKO62" s="3"/>
      <c r="CKP62" s="3"/>
      <c r="CKQ62" s="3"/>
      <c r="CKR62" s="3"/>
      <c r="CKS62" s="3"/>
      <c r="CKT62" s="3"/>
      <c r="CKU62" s="3"/>
      <c r="CKV62" s="3"/>
      <c r="CKW62" s="3"/>
      <c r="CKX62" s="3"/>
      <c r="CKY62" s="3"/>
      <c r="CKZ62" s="3"/>
      <c r="CLA62" s="3"/>
      <c r="CLB62" s="3"/>
      <c r="CLC62" s="3"/>
      <c r="CLD62" s="3"/>
      <c r="CLE62" s="3"/>
      <c r="CLF62" s="3"/>
      <c r="CLG62" s="3"/>
      <c r="CLH62" s="3"/>
      <c r="CLI62" s="3"/>
      <c r="CLJ62" s="3"/>
      <c r="CLK62" s="3"/>
      <c r="CLL62" s="3"/>
      <c r="CLM62" s="3"/>
      <c r="CLN62" s="3"/>
      <c r="CLO62" s="3"/>
      <c r="CLP62" s="3"/>
      <c r="CLQ62" s="3"/>
      <c r="CLR62" s="3"/>
      <c r="CLS62" s="3"/>
      <c r="CLT62" s="3"/>
      <c r="CLU62" s="3"/>
      <c r="CLV62" s="3"/>
      <c r="CLW62" s="3"/>
      <c r="CLX62" s="3"/>
      <c r="CLY62" s="3"/>
      <c r="CLZ62" s="3"/>
      <c r="CMA62" s="3"/>
      <c r="CMB62" s="3"/>
      <c r="CMC62" s="3"/>
      <c r="CMD62" s="3"/>
      <c r="CME62" s="3"/>
      <c r="CMF62" s="3"/>
      <c r="CMG62" s="3"/>
      <c r="CMH62" s="3"/>
      <c r="CMI62" s="3"/>
      <c r="CMJ62" s="3"/>
      <c r="CMK62" s="3"/>
      <c r="CML62" s="3"/>
      <c r="CMM62" s="3"/>
      <c r="CMN62" s="3"/>
      <c r="CMO62" s="3"/>
      <c r="CMP62" s="3"/>
      <c r="CMQ62" s="3"/>
      <c r="CMR62" s="3"/>
      <c r="CMS62" s="3"/>
      <c r="CMT62" s="3"/>
      <c r="CMU62" s="3"/>
      <c r="CMV62" s="3"/>
      <c r="CMW62" s="3"/>
      <c r="CMX62" s="3"/>
      <c r="CMY62" s="3"/>
      <c r="CMZ62" s="3"/>
      <c r="CNA62" s="3"/>
      <c r="CNB62" s="3"/>
      <c r="CNC62" s="3"/>
      <c r="CND62" s="3"/>
      <c r="CNE62" s="3"/>
      <c r="CNF62" s="3"/>
      <c r="CNG62" s="3"/>
      <c r="CNH62" s="3"/>
      <c r="CNI62" s="3"/>
      <c r="CNJ62" s="3"/>
      <c r="CNK62" s="3"/>
      <c r="CNL62" s="3"/>
      <c r="CNM62" s="3"/>
      <c r="CNN62" s="3"/>
      <c r="CNO62" s="3"/>
      <c r="CNP62" s="3"/>
      <c r="CNQ62" s="3"/>
      <c r="CNR62" s="3"/>
      <c r="CNS62" s="3"/>
      <c r="CNT62" s="3"/>
      <c r="CNU62" s="3"/>
      <c r="CNV62" s="3"/>
      <c r="CNW62" s="3"/>
      <c r="CNX62" s="3"/>
      <c r="CNY62" s="3"/>
      <c r="CNZ62" s="3"/>
      <c r="COA62" s="3"/>
      <c r="COB62" s="3"/>
      <c r="COC62" s="3"/>
      <c r="COD62" s="3"/>
      <c r="COE62" s="3"/>
      <c r="COF62" s="3"/>
      <c r="COG62" s="3"/>
      <c r="COH62" s="3"/>
      <c r="COI62" s="3"/>
      <c r="COJ62" s="3"/>
      <c r="COK62" s="3"/>
      <c r="COL62" s="3"/>
      <c r="COM62" s="3"/>
      <c r="CON62" s="3"/>
      <c r="COO62" s="3"/>
      <c r="COP62" s="3"/>
      <c r="COQ62" s="3"/>
      <c r="COR62" s="3"/>
      <c r="COS62" s="3"/>
      <c r="COT62" s="3"/>
      <c r="COU62" s="3"/>
      <c r="COV62" s="3"/>
      <c r="COW62" s="3"/>
      <c r="COX62" s="3"/>
      <c r="COY62" s="3"/>
      <c r="COZ62" s="3"/>
      <c r="CPA62" s="3"/>
      <c r="CPB62" s="3"/>
      <c r="CPC62" s="3"/>
      <c r="CPD62" s="3"/>
      <c r="CPE62" s="3"/>
      <c r="CPF62" s="3"/>
      <c r="CPG62" s="3"/>
      <c r="CPH62" s="3"/>
      <c r="CPI62" s="3"/>
      <c r="CPJ62" s="3"/>
      <c r="CPK62" s="3"/>
      <c r="CPL62" s="3"/>
      <c r="CPM62" s="3"/>
      <c r="CPN62" s="3"/>
      <c r="CPO62" s="3"/>
      <c r="CPP62" s="3"/>
      <c r="CPQ62" s="3"/>
      <c r="CPR62" s="3"/>
      <c r="CPS62" s="3"/>
      <c r="CPT62" s="3"/>
      <c r="CPU62" s="3"/>
      <c r="CPV62" s="3"/>
      <c r="CPW62" s="3"/>
      <c r="CPX62" s="3"/>
      <c r="CPY62" s="3"/>
      <c r="CPZ62" s="3"/>
      <c r="CQA62" s="3"/>
      <c r="CQB62" s="3"/>
      <c r="CQC62" s="3"/>
      <c r="CQD62" s="3"/>
      <c r="CQE62" s="3"/>
      <c r="CQF62" s="3"/>
      <c r="CQG62" s="3"/>
      <c r="CQH62" s="3"/>
      <c r="CQI62" s="3"/>
      <c r="CQJ62" s="3"/>
      <c r="CQK62" s="3"/>
      <c r="CQL62" s="3"/>
      <c r="CQM62" s="3"/>
      <c r="CQN62" s="3"/>
      <c r="CQO62" s="3"/>
      <c r="CQP62" s="3"/>
      <c r="CQQ62" s="3"/>
      <c r="CQR62" s="3"/>
      <c r="CQS62" s="3"/>
      <c r="CQT62" s="3"/>
      <c r="CQU62" s="3"/>
      <c r="CQV62" s="3"/>
      <c r="CQW62" s="3"/>
      <c r="CQX62" s="3"/>
      <c r="CQY62" s="3"/>
      <c r="CQZ62" s="3"/>
      <c r="CRA62" s="3"/>
      <c r="CRB62" s="3"/>
      <c r="CRC62" s="3"/>
      <c r="CRD62" s="3"/>
      <c r="CRE62" s="3"/>
      <c r="CRF62" s="3"/>
      <c r="CRG62" s="3"/>
      <c r="CRH62" s="3"/>
      <c r="CRI62" s="3"/>
      <c r="CRJ62" s="3"/>
      <c r="CRK62" s="3"/>
      <c r="CRL62" s="3"/>
      <c r="CRM62" s="3"/>
      <c r="CRN62" s="3"/>
      <c r="CRO62" s="3"/>
      <c r="CRP62" s="3"/>
      <c r="CRQ62" s="3"/>
      <c r="CRR62" s="3"/>
      <c r="CRS62" s="3"/>
      <c r="CRT62" s="3"/>
      <c r="CRU62" s="3"/>
      <c r="CRV62" s="3"/>
      <c r="CRW62" s="3"/>
      <c r="CRX62" s="3"/>
      <c r="CRY62" s="3"/>
      <c r="CRZ62" s="3"/>
      <c r="CSA62" s="3"/>
      <c r="CSB62" s="3"/>
      <c r="CSC62" s="3"/>
      <c r="CSD62" s="3"/>
      <c r="CSE62" s="3"/>
      <c r="CSF62" s="3"/>
      <c r="CSG62" s="3"/>
      <c r="CSH62" s="3"/>
      <c r="CSI62" s="3"/>
      <c r="CSJ62" s="3"/>
      <c r="CSK62" s="3"/>
      <c r="CSL62" s="3"/>
      <c r="CSM62" s="3"/>
      <c r="CSN62" s="3"/>
      <c r="CSO62" s="3"/>
      <c r="CSP62" s="3"/>
      <c r="CSQ62" s="3"/>
      <c r="CSR62" s="3"/>
      <c r="CSS62" s="3"/>
      <c r="CST62" s="3"/>
      <c r="CSU62" s="3"/>
      <c r="CSV62" s="3"/>
      <c r="CSW62" s="3"/>
      <c r="CSX62" s="3"/>
      <c r="CSY62" s="3"/>
      <c r="CSZ62" s="3"/>
      <c r="CTA62" s="3"/>
      <c r="CTB62" s="3"/>
      <c r="CTC62" s="3"/>
      <c r="CTD62" s="3"/>
      <c r="CTE62" s="3"/>
      <c r="CTF62" s="3"/>
      <c r="CTG62" s="3"/>
      <c r="CTH62" s="3"/>
      <c r="CTI62" s="3"/>
      <c r="CTJ62" s="3"/>
      <c r="CTK62" s="3"/>
      <c r="CTL62" s="3"/>
      <c r="CTM62" s="3"/>
      <c r="CTN62" s="3"/>
      <c r="CTO62" s="3"/>
      <c r="CTP62" s="3"/>
      <c r="CTQ62" s="3"/>
      <c r="CTR62" s="3"/>
      <c r="CTS62" s="3"/>
      <c r="CTT62" s="3"/>
      <c r="CTU62" s="3"/>
      <c r="CTV62" s="3"/>
      <c r="CTW62" s="3"/>
      <c r="CTX62" s="3"/>
      <c r="CTY62" s="3"/>
      <c r="CTZ62" s="3"/>
      <c r="CUA62" s="3"/>
      <c r="CUB62" s="3"/>
      <c r="CUC62" s="3"/>
      <c r="CUD62" s="3"/>
      <c r="CUE62" s="3"/>
      <c r="CUF62" s="3"/>
      <c r="CUG62" s="3"/>
      <c r="CUH62" s="3"/>
      <c r="CUI62" s="3"/>
      <c r="CUJ62" s="3"/>
      <c r="CUK62" s="3"/>
      <c r="CUL62" s="3"/>
      <c r="CUM62" s="3"/>
      <c r="CUN62" s="3"/>
      <c r="CUO62" s="3"/>
      <c r="CUP62" s="3"/>
      <c r="CUQ62" s="3"/>
      <c r="CUR62" s="3"/>
      <c r="CUS62" s="3"/>
      <c r="CUT62" s="3"/>
      <c r="CUU62" s="3"/>
      <c r="CUV62" s="3"/>
      <c r="CUW62" s="3"/>
      <c r="CUX62" s="3"/>
      <c r="CUY62" s="3"/>
      <c r="CUZ62" s="3"/>
      <c r="CVA62" s="3"/>
      <c r="CVB62" s="3"/>
      <c r="CVC62" s="3"/>
      <c r="CVD62" s="3"/>
      <c r="CVE62" s="3"/>
      <c r="CVF62" s="3"/>
      <c r="CVG62" s="3"/>
      <c r="CVH62" s="3"/>
      <c r="CVI62" s="3"/>
      <c r="CVJ62" s="3"/>
      <c r="CVK62" s="3"/>
      <c r="CVL62" s="3"/>
      <c r="CVM62" s="3"/>
      <c r="CVN62" s="3"/>
      <c r="CVO62" s="3"/>
      <c r="CVP62" s="3"/>
      <c r="CVQ62" s="3"/>
      <c r="CVR62" s="3"/>
      <c r="CVS62" s="3"/>
      <c r="CVT62" s="3"/>
      <c r="CVU62" s="3"/>
      <c r="CVV62" s="3"/>
      <c r="CVW62" s="3"/>
      <c r="CVX62" s="3"/>
      <c r="CVY62" s="3"/>
      <c r="CVZ62" s="3"/>
      <c r="CWA62" s="3"/>
      <c r="CWB62" s="3"/>
      <c r="CWC62" s="3"/>
      <c r="CWD62" s="3"/>
      <c r="CWE62" s="3"/>
      <c r="CWF62" s="3"/>
      <c r="CWG62" s="3"/>
      <c r="CWH62" s="3"/>
      <c r="CWI62" s="3"/>
      <c r="CWJ62" s="3"/>
      <c r="CWK62" s="3"/>
      <c r="CWL62" s="3"/>
      <c r="CWM62" s="3"/>
      <c r="CWN62" s="3"/>
      <c r="CWO62" s="3"/>
      <c r="CWP62" s="3"/>
      <c r="CWQ62" s="3"/>
      <c r="CWR62" s="3"/>
      <c r="CWS62" s="3"/>
      <c r="CWT62" s="3"/>
      <c r="CWU62" s="3"/>
      <c r="CWV62" s="3"/>
      <c r="CWW62" s="3"/>
      <c r="CWX62" s="3"/>
      <c r="CWY62" s="3"/>
      <c r="CWZ62" s="3"/>
      <c r="CXA62" s="3"/>
      <c r="CXB62" s="3"/>
      <c r="CXC62" s="3"/>
      <c r="CXD62" s="3"/>
      <c r="CXE62" s="3"/>
      <c r="CXF62" s="3"/>
      <c r="CXG62" s="3"/>
      <c r="CXH62" s="3"/>
      <c r="CXI62" s="3"/>
      <c r="CXJ62" s="3"/>
      <c r="CXK62" s="3"/>
      <c r="CXL62" s="3"/>
      <c r="CXM62" s="3"/>
      <c r="CXN62" s="3"/>
      <c r="CXO62" s="3"/>
      <c r="CXP62" s="3"/>
      <c r="CXQ62" s="3"/>
      <c r="CXR62" s="3"/>
      <c r="CXS62" s="3"/>
      <c r="CXT62" s="3"/>
      <c r="CXU62" s="3"/>
      <c r="CXV62" s="3"/>
      <c r="CXW62" s="3"/>
      <c r="CXX62" s="3"/>
      <c r="CXY62" s="3"/>
      <c r="CXZ62" s="3"/>
      <c r="CYA62" s="3"/>
      <c r="CYB62" s="3"/>
      <c r="CYC62" s="3"/>
      <c r="CYD62" s="3"/>
      <c r="CYE62" s="3"/>
      <c r="CYF62" s="3"/>
      <c r="CYG62" s="3"/>
      <c r="CYH62" s="3"/>
      <c r="CYI62" s="3"/>
      <c r="CYJ62" s="3"/>
      <c r="CYK62" s="3"/>
      <c r="CYL62" s="3"/>
      <c r="CYM62" s="3"/>
      <c r="CYN62" s="3"/>
      <c r="CYO62" s="3"/>
      <c r="CYP62" s="3"/>
      <c r="CYQ62" s="3"/>
      <c r="CYR62" s="3"/>
      <c r="CYS62" s="3"/>
      <c r="CYT62" s="3"/>
      <c r="CYU62" s="3"/>
      <c r="CYV62" s="3"/>
      <c r="CYW62" s="3"/>
      <c r="CYX62" s="3"/>
      <c r="CYY62" s="3"/>
      <c r="CYZ62" s="3"/>
      <c r="CZA62" s="3"/>
      <c r="CZB62" s="3"/>
      <c r="CZC62" s="3"/>
      <c r="CZD62" s="3"/>
      <c r="CZE62" s="3"/>
      <c r="CZF62" s="3"/>
      <c r="CZG62" s="3"/>
      <c r="CZH62" s="3"/>
      <c r="CZI62" s="3"/>
      <c r="CZJ62" s="3"/>
      <c r="CZK62" s="3"/>
      <c r="CZL62" s="3"/>
      <c r="CZM62" s="3"/>
      <c r="CZN62" s="3"/>
      <c r="CZO62" s="3"/>
      <c r="CZP62" s="3"/>
      <c r="CZQ62" s="3"/>
      <c r="CZR62" s="3"/>
      <c r="CZS62" s="3"/>
      <c r="CZT62" s="3"/>
      <c r="CZU62" s="3"/>
      <c r="CZV62" s="3"/>
      <c r="CZW62" s="3"/>
      <c r="CZX62" s="3"/>
      <c r="CZY62" s="3"/>
      <c r="CZZ62" s="3"/>
      <c r="DAA62" s="3"/>
      <c r="DAB62" s="3"/>
      <c r="DAC62" s="3"/>
      <c r="DAD62" s="3"/>
      <c r="DAE62" s="3"/>
      <c r="DAF62" s="3"/>
      <c r="DAG62" s="3"/>
      <c r="DAH62" s="3"/>
      <c r="DAI62" s="3"/>
      <c r="DAJ62" s="3"/>
      <c r="DAK62" s="3"/>
      <c r="DAL62" s="3"/>
      <c r="DAM62" s="3"/>
      <c r="DAN62" s="3"/>
      <c r="DAO62" s="3"/>
      <c r="DAP62" s="3"/>
      <c r="DAQ62" s="3"/>
      <c r="DAR62" s="3"/>
      <c r="DAS62" s="3"/>
      <c r="DAT62" s="3"/>
      <c r="DAU62" s="3"/>
      <c r="DAV62" s="3"/>
      <c r="DAW62" s="3"/>
      <c r="DAX62" s="3"/>
      <c r="DAY62" s="3"/>
      <c r="DAZ62" s="3"/>
      <c r="DBA62" s="3"/>
      <c r="DBB62" s="3"/>
      <c r="DBC62" s="3"/>
      <c r="DBD62" s="3"/>
      <c r="DBE62" s="3"/>
      <c r="DBF62" s="3"/>
      <c r="DBG62" s="3"/>
      <c r="DBH62" s="3"/>
      <c r="DBI62" s="3"/>
      <c r="DBJ62" s="3"/>
      <c r="DBK62" s="3"/>
      <c r="DBL62" s="3"/>
      <c r="DBM62" s="3"/>
      <c r="DBN62" s="3"/>
      <c r="DBO62" s="3"/>
      <c r="DBP62" s="3"/>
      <c r="DBQ62" s="3"/>
      <c r="DBR62" s="3"/>
      <c r="DBS62" s="3"/>
      <c r="DBT62" s="3"/>
      <c r="DBU62" s="3"/>
    </row>
    <row r="63" spans="1:2777" s="128" customFormat="1" ht="24" customHeight="1">
      <c r="A63" s="154" t="s">
        <v>205</v>
      </c>
      <c r="B63" s="155" t="s">
        <v>337</v>
      </c>
      <c r="C63" s="136">
        <f t="shared" si="6"/>
        <v>0</v>
      </c>
      <c r="D63" s="137">
        <f>D64</f>
        <v>0</v>
      </c>
      <c r="E63" s="137">
        <f t="shared" si="25"/>
        <v>0</v>
      </c>
      <c r="F63" s="137">
        <f t="shared" si="25"/>
        <v>0</v>
      </c>
      <c r="G63" s="137">
        <f t="shared" si="25"/>
        <v>0</v>
      </c>
      <c r="H63" s="137">
        <f t="shared" si="25"/>
        <v>0</v>
      </c>
      <c r="I63" s="137">
        <f t="shared" si="25"/>
        <v>0</v>
      </c>
      <c r="J63" s="137">
        <f t="shared" si="25"/>
        <v>0</v>
      </c>
      <c r="K63" s="137">
        <f t="shared" si="25"/>
        <v>0</v>
      </c>
      <c r="L63" s="136">
        <f t="shared" si="15"/>
        <v>0</v>
      </c>
      <c r="M63" s="137">
        <f>M64</f>
        <v>0</v>
      </c>
      <c r="N63" s="137">
        <f t="shared" si="26"/>
        <v>0</v>
      </c>
      <c r="O63" s="137">
        <f t="shared" si="26"/>
        <v>0</v>
      </c>
      <c r="P63" s="137">
        <f t="shared" si="26"/>
        <v>0</v>
      </c>
      <c r="Q63" s="137">
        <f t="shared" si="26"/>
        <v>0</v>
      </c>
      <c r="R63" s="137">
        <f t="shared" si="26"/>
        <v>0</v>
      </c>
      <c r="S63" s="137">
        <f t="shared" si="26"/>
        <v>0</v>
      </c>
      <c r="T63" s="137">
        <f t="shared" si="26"/>
        <v>0</v>
      </c>
      <c r="U63" s="136">
        <f t="shared" si="17"/>
        <v>0</v>
      </c>
      <c r="V63" s="137">
        <f>V64</f>
        <v>0</v>
      </c>
      <c r="W63" s="137">
        <f t="shared" si="27"/>
        <v>0</v>
      </c>
      <c r="X63" s="137">
        <f t="shared" si="27"/>
        <v>0</v>
      </c>
      <c r="Y63" s="137">
        <f t="shared" si="27"/>
        <v>0</v>
      </c>
      <c r="Z63" s="137">
        <f t="shared" si="27"/>
        <v>0</v>
      </c>
      <c r="AA63" s="137">
        <f t="shared" si="27"/>
        <v>0</v>
      </c>
      <c r="AB63" s="137">
        <f t="shared" si="27"/>
        <v>0</v>
      </c>
      <c r="AC63" s="137">
        <f t="shared" si="27"/>
        <v>0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  <c r="AML63" s="3"/>
      <c r="AMM63" s="3"/>
      <c r="AMN63" s="3"/>
      <c r="AMO63" s="3"/>
      <c r="AMP63" s="3"/>
      <c r="AMQ63" s="3"/>
      <c r="AMR63" s="3"/>
      <c r="AMS63" s="3"/>
      <c r="AMT63" s="3"/>
      <c r="AMU63" s="3"/>
      <c r="AMV63" s="3"/>
      <c r="AMW63" s="3"/>
      <c r="AMX63" s="3"/>
      <c r="AMY63" s="3"/>
      <c r="AMZ63" s="3"/>
      <c r="ANA63" s="3"/>
      <c r="ANB63" s="3"/>
      <c r="ANC63" s="3"/>
      <c r="AND63" s="3"/>
      <c r="ANE63" s="3"/>
      <c r="ANF63" s="3"/>
      <c r="ANG63" s="3"/>
      <c r="ANH63" s="3"/>
      <c r="ANI63" s="3"/>
      <c r="ANJ63" s="3"/>
      <c r="ANK63" s="3"/>
      <c r="ANL63" s="3"/>
      <c r="ANM63" s="3"/>
      <c r="ANN63" s="3"/>
      <c r="ANO63" s="3"/>
      <c r="ANP63" s="3"/>
      <c r="ANQ63" s="3"/>
      <c r="ANR63" s="3"/>
      <c r="ANS63" s="3"/>
      <c r="ANT63" s="3"/>
      <c r="ANU63" s="3"/>
      <c r="ANV63" s="3"/>
      <c r="ANW63" s="3"/>
      <c r="ANX63" s="3"/>
      <c r="ANY63" s="3"/>
      <c r="ANZ63" s="3"/>
      <c r="AOA63" s="3"/>
      <c r="AOB63" s="3"/>
      <c r="AOC63" s="3"/>
      <c r="AOD63" s="3"/>
      <c r="AOE63" s="3"/>
      <c r="AOF63" s="3"/>
      <c r="AOG63" s="3"/>
      <c r="AOH63" s="3"/>
      <c r="AOI63" s="3"/>
      <c r="AOJ63" s="3"/>
      <c r="AOK63" s="3"/>
      <c r="AOL63" s="3"/>
      <c r="AOM63" s="3"/>
      <c r="AON63" s="3"/>
      <c r="AOO63" s="3"/>
      <c r="AOP63" s="3"/>
      <c r="AOQ63" s="3"/>
      <c r="AOR63" s="3"/>
      <c r="AOS63" s="3"/>
      <c r="AOT63" s="3"/>
      <c r="AOU63" s="3"/>
      <c r="AOV63" s="3"/>
      <c r="AOW63" s="3"/>
      <c r="AOX63" s="3"/>
      <c r="AOY63" s="3"/>
      <c r="AOZ63" s="3"/>
      <c r="APA63" s="3"/>
      <c r="APB63" s="3"/>
      <c r="APC63" s="3"/>
      <c r="APD63" s="3"/>
      <c r="APE63" s="3"/>
      <c r="APF63" s="3"/>
      <c r="APG63" s="3"/>
      <c r="APH63" s="3"/>
      <c r="API63" s="3"/>
      <c r="APJ63" s="3"/>
      <c r="APK63" s="3"/>
      <c r="APL63" s="3"/>
      <c r="APM63" s="3"/>
      <c r="APN63" s="3"/>
      <c r="APO63" s="3"/>
      <c r="APP63" s="3"/>
      <c r="APQ63" s="3"/>
      <c r="APR63" s="3"/>
      <c r="APS63" s="3"/>
      <c r="APT63" s="3"/>
      <c r="APU63" s="3"/>
      <c r="APV63" s="3"/>
      <c r="APW63" s="3"/>
      <c r="APX63" s="3"/>
      <c r="APY63" s="3"/>
      <c r="APZ63" s="3"/>
      <c r="AQA63" s="3"/>
      <c r="AQB63" s="3"/>
      <c r="AQC63" s="3"/>
      <c r="AQD63" s="3"/>
      <c r="AQE63" s="3"/>
      <c r="AQF63" s="3"/>
      <c r="AQG63" s="3"/>
      <c r="AQH63" s="3"/>
      <c r="AQI63" s="3"/>
      <c r="AQJ63" s="3"/>
      <c r="AQK63" s="3"/>
      <c r="AQL63" s="3"/>
      <c r="AQM63" s="3"/>
      <c r="AQN63" s="3"/>
      <c r="AQO63" s="3"/>
      <c r="AQP63" s="3"/>
      <c r="AQQ63" s="3"/>
      <c r="AQR63" s="3"/>
      <c r="AQS63" s="3"/>
      <c r="AQT63" s="3"/>
      <c r="AQU63" s="3"/>
      <c r="AQV63" s="3"/>
      <c r="AQW63" s="3"/>
      <c r="AQX63" s="3"/>
      <c r="AQY63" s="3"/>
      <c r="AQZ63" s="3"/>
      <c r="ARA63" s="3"/>
      <c r="ARB63" s="3"/>
      <c r="ARC63" s="3"/>
      <c r="ARD63" s="3"/>
      <c r="ARE63" s="3"/>
      <c r="ARF63" s="3"/>
      <c r="ARG63" s="3"/>
      <c r="ARH63" s="3"/>
      <c r="ARI63" s="3"/>
      <c r="ARJ63" s="3"/>
      <c r="ARK63" s="3"/>
      <c r="ARL63" s="3"/>
      <c r="ARM63" s="3"/>
      <c r="ARN63" s="3"/>
      <c r="ARO63" s="3"/>
      <c r="ARP63" s="3"/>
      <c r="ARQ63" s="3"/>
      <c r="ARR63" s="3"/>
      <c r="ARS63" s="3"/>
      <c r="ART63" s="3"/>
      <c r="ARU63" s="3"/>
      <c r="ARV63" s="3"/>
      <c r="ARW63" s="3"/>
      <c r="ARX63" s="3"/>
      <c r="ARY63" s="3"/>
      <c r="ARZ63" s="3"/>
      <c r="ASA63" s="3"/>
      <c r="ASB63" s="3"/>
      <c r="ASC63" s="3"/>
      <c r="ASD63" s="3"/>
      <c r="ASE63" s="3"/>
      <c r="ASF63" s="3"/>
      <c r="ASG63" s="3"/>
      <c r="ASH63" s="3"/>
      <c r="ASI63" s="3"/>
      <c r="ASJ63" s="3"/>
      <c r="ASK63" s="3"/>
      <c r="ASL63" s="3"/>
      <c r="ASM63" s="3"/>
      <c r="ASN63" s="3"/>
      <c r="ASO63" s="3"/>
      <c r="ASP63" s="3"/>
      <c r="ASQ63" s="3"/>
      <c r="ASR63" s="3"/>
      <c r="ASS63" s="3"/>
      <c r="AST63" s="3"/>
      <c r="ASU63" s="3"/>
      <c r="ASV63" s="3"/>
      <c r="ASW63" s="3"/>
      <c r="ASX63" s="3"/>
      <c r="ASY63" s="3"/>
      <c r="ASZ63" s="3"/>
      <c r="ATA63" s="3"/>
      <c r="ATB63" s="3"/>
      <c r="ATC63" s="3"/>
      <c r="ATD63" s="3"/>
      <c r="ATE63" s="3"/>
      <c r="ATF63" s="3"/>
      <c r="ATG63" s="3"/>
      <c r="ATH63" s="3"/>
      <c r="ATI63" s="3"/>
      <c r="ATJ63" s="3"/>
      <c r="ATK63" s="3"/>
      <c r="ATL63" s="3"/>
      <c r="ATM63" s="3"/>
      <c r="ATN63" s="3"/>
      <c r="ATO63" s="3"/>
      <c r="ATP63" s="3"/>
      <c r="ATQ63" s="3"/>
      <c r="ATR63" s="3"/>
      <c r="ATS63" s="3"/>
      <c r="ATT63" s="3"/>
      <c r="ATU63" s="3"/>
      <c r="ATV63" s="3"/>
      <c r="ATW63" s="3"/>
      <c r="ATX63" s="3"/>
      <c r="ATY63" s="3"/>
      <c r="ATZ63" s="3"/>
      <c r="AUA63" s="3"/>
      <c r="AUB63" s="3"/>
      <c r="AUC63" s="3"/>
      <c r="AUD63" s="3"/>
      <c r="AUE63" s="3"/>
      <c r="AUF63" s="3"/>
      <c r="AUG63" s="3"/>
      <c r="AUH63" s="3"/>
      <c r="AUI63" s="3"/>
      <c r="AUJ63" s="3"/>
      <c r="AUK63" s="3"/>
      <c r="AUL63" s="3"/>
      <c r="AUM63" s="3"/>
      <c r="AUN63" s="3"/>
      <c r="AUO63" s="3"/>
      <c r="AUP63" s="3"/>
      <c r="AUQ63" s="3"/>
      <c r="AUR63" s="3"/>
      <c r="AUS63" s="3"/>
      <c r="AUT63" s="3"/>
      <c r="AUU63" s="3"/>
      <c r="AUV63" s="3"/>
      <c r="AUW63" s="3"/>
      <c r="AUX63" s="3"/>
      <c r="AUY63" s="3"/>
      <c r="AUZ63" s="3"/>
      <c r="AVA63" s="3"/>
      <c r="AVB63" s="3"/>
      <c r="AVC63" s="3"/>
      <c r="AVD63" s="3"/>
      <c r="AVE63" s="3"/>
      <c r="AVF63" s="3"/>
      <c r="AVG63" s="3"/>
      <c r="AVH63" s="3"/>
      <c r="AVI63" s="3"/>
      <c r="AVJ63" s="3"/>
      <c r="AVK63" s="3"/>
      <c r="AVL63" s="3"/>
      <c r="AVM63" s="3"/>
      <c r="AVN63" s="3"/>
      <c r="AVO63" s="3"/>
      <c r="AVP63" s="3"/>
      <c r="AVQ63" s="3"/>
      <c r="AVR63" s="3"/>
      <c r="AVS63" s="3"/>
      <c r="AVT63" s="3"/>
      <c r="AVU63" s="3"/>
      <c r="AVV63" s="3"/>
      <c r="AVW63" s="3"/>
      <c r="AVX63" s="3"/>
      <c r="AVY63" s="3"/>
      <c r="AVZ63" s="3"/>
      <c r="AWA63" s="3"/>
      <c r="AWB63" s="3"/>
      <c r="AWC63" s="3"/>
      <c r="AWD63" s="3"/>
      <c r="AWE63" s="3"/>
      <c r="AWF63" s="3"/>
      <c r="AWG63" s="3"/>
      <c r="AWH63" s="3"/>
      <c r="AWI63" s="3"/>
      <c r="AWJ63" s="3"/>
      <c r="AWK63" s="3"/>
      <c r="AWL63" s="3"/>
      <c r="AWM63" s="3"/>
      <c r="AWN63" s="3"/>
      <c r="AWO63" s="3"/>
      <c r="AWP63" s="3"/>
      <c r="AWQ63" s="3"/>
      <c r="AWR63" s="3"/>
      <c r="AWS63" s="3"/>
      <c r="AWT63" s="3"/>
      <c r="AWU63" s="3"/>
      <c r="AWV63" s="3"/>
      <c r="AWW63" s="3"/>
      <c r="AWX63" s="3"/>
      <c r="AWY63" s="3"/>
      <c r="AWZ63" s="3"/>
      <c r="AXA63" s="3"/>
      <c r="AXB63" s="3"/>
      <c r="AXC63" s="3"/>
      <c r="AXD63" s="3"/>
      <c r="AXE63" s="3"/>
      <c r="AXF63" s="3"/>
      <c r="AXG63" s="3"/>
      <c r="AXH63" s="3"/>
      <c r="AXI63" s="3"/>
      <c r="AXJ63" s="3"/>
      <c r="AXK63" s="3"/>
      <c r="AXL63" s="3"/>
      <c r="AXM63" s="3"/>
      <c r="AXN63" s="3"/>
      <c r="AXO63" s="3"/>
      <c r="AXP63" s="3"/>
      <c r="AXQ63" s="3"/>
      <c r="AXR63" s="3"/>
      <c r="AXS63" s="3"/>
      <c r="AXT63" s="3"/>
      <c r="AXU63" s="3"/>
      <c r="AXV63" s="3"/>
      <c r="AXW63" s="3"/>
      <c r="AXX63" s="3"/>
      <c r="AXY63" s="3"/>
      <c r="AXZ63" s="3"/>
      <c r="AYA63" s="3"/>
      <c r="AYB63" s="3"/>
      <c r="AYC63" s="3"/>
      <c r="AYD63" s="3"/>
      <c r="AYE63" s="3"/>
      <c r="AYF63" s="3"/>
      <c r="AYG63" s="3"/>
      <c r="AYH63" s="3"/>
      <c r="AYI63" s="3"/>
      <c r="AYJ63" s="3"/>
      <c r="AYK63" s="3"/>
      <c r="AYL63" s="3"/>
      <c r="AYM63" s="3"/>
      <c r="AYN63" s="3"/>
      <c r="AYO63" s="3"/>
      <c r="AYP63" s="3"/>
      <c r="AYQ63" s="3"/>
      <c r="AYR63" s="3"/>
      <c r="AYS63" s="3"/>
      <c r="AYT63" s="3"/>
      <c r="AYU63" s="3"/>
      <c r="AYV63" s="3"/>
      <c r="AYW63" s="3"/>
      <c r="AYX63" s="3"/>
      <c r="AYY63" s="3"/>
      <c r="AYZ63" s="3"/>
      <c r="AZA63" s="3"/>
      <c r="AZB63" s="3"/>
      <c r="AZC63" s="3"/>
      <c r="AZD63" s="3"/>
      <c r="AZE63" s="3"/>
      <c r="AZF63" s="3"/>
      <c r="AZG63" s="3"/>
      <c r="AZH63" s="3"/>
      <c r="AZI63" s="3"/>
      <c r="AZJ63" s="3"/>
      <c r="AZK63" s="3"/>
      <c r="AZL63" s="3"/>
      <c r="AZM63" s="3"/>
      <c r="AZN63" s="3"/>
      <c r="AZO63" s="3"/>
      <c r="AZP63" s="3"/>
      <c r="AZQ63" s="3"/>
      <c r="AZR63" s="3"/>
      <c r="AZS63" s="3"/>
      <c r="AZT63" s="3"/>
      <c r="AZU63" s="3"/>
      <c r="AZV63" s="3"/>
      <c r="AZW63" s="3"/>
      <c r="AZX63" s="3"/>
      <c r="AZY63" s="3"/>
      <c r="AZZ63" s="3"/>
      <c r="BAA63" s="3"/>
      <c r="BAB63" s="3"/>
      <c r="BAC63" s="3"/>
      <c r="BAD63" s="3"/>
      <c r="BAE63" s="3"/>
      <c r="BAF63" s="3"/>
      <c r="BAG63" s="3"/>
      <c r="BAH63" s="3"/>
      <c r="BAI63" s="3"/>
      <c r="BAJ63" s="3"/>
      <c r="BAK63" s="3"/>
      <c r="BAL63" s="3"/>
      <c r="BAM63" s="3"/>
      <c r="BAN63" s="3"/>
      <c r="BAO63" s="3"/>
      <c r="BAP63" s="3"/>
      <c r="BAQ63" s="3"/>
      <c r="BAR63" s="3"/>
      <c r="BAS63" s="3"/>
      <c r="BAT63" s="3"/>
      <c r="BAU63" s="3"/>
      <c r="BAV63" s="3"/>
      <c r="BAW63" s="3"/>
      <c r="BAX63" s="3"/>
      <c r="BAY63" s="3"/>
      <c r="BAZ63" s="3"/>
      <c r="BBA63" s="3"/>
      <c r="BBB63" s="3"/>
      <c r="BBC63" s="3"/>
      <c r="BBD63" s="3"/>
      <c r="BBE63" s="3"/>
      <c r="BBF63" s="3"/>
      <c r="BBG63" s="3"/>
      <c r="BBH63" s="3"/>
      <c r="BBI63" s="3"/>
      <c r="BBJ63" s="3"/>
      <c r="BBK63" s="3"/>
      <c r="BBL63" s="3"/>
      <c r="BBM63" s="3"/>
      <c r="BBN63" s="3"/>
      <c r="BBO63" s="3"/>
      <c r="BBP63" s="3"/>
      <c r="BBQ63" s="3"/>
      <c r="BBR63" s="3"/>
      <c r="BBS63" s="3"/>
      <c r="BBT63" s="3"/>
      <c r="BBU63" s="3"/>
      <c r="BBV63" s="3"/>
      <c r="BBW63" s="3"/>
      <c r="BBX63" s="3"/>
      <c r="BBY63" s="3"/>
      <c r="BBZ63" s="3"/>
      <c r="BCA63" s="3"/>
      <c r="BCB63" s="3"/>
      <c r="BCC63" s="3"/>
      <c r="BCD63" s="3"/>
      <c r="BCE63" s="3"/>
      <c r="BCF63" s="3"/>
      <c r="BCG63" s="3"/>
      <c r="BCH63" s="3"/>
      <c r="BCI63" s="3"/>
      <c r="BCJ63" s="3"/>
      <c r="BCK63" s="3"/>
      <c r="BCL63" s="3"/>
      <c r="BCM63" s="3"/>
      <c r="BCN63" s="3"/>
      <c r="BCO63" s="3"/>
      <c r="BCP63" s="3"/>
      <c r="BCQ63" s="3"/>
      <c r="BCR63" s="3"/>
      <c r="BCS63" s="3"/>
      <c r="BCT63" s="3"/>
      <c r="BCU63" s="3"/>
      <c r="BCV63" s="3"/>
      <c r="BCW63" s="3"/>
      <c r="BCX63" s="3"/>
      <c r="BCY63" s="3"/>
      <c r="BCZ63" s="3"/>
      <c r="BDA63" s="3"/>
      <c r="BDB63" s="3"/>
      <c r="BDC63" s="3"/>
      <c r="BDD63" s="3"/>
      <c r="BDE63" s="3"/>
      <c r="BDF63" s="3"/>
      <c r="BDG63" s="3"/>
      <c r="BDH63" s="3"/>
      <c r="BDI63" s="3"/>
      <c r="BDJ63" s="3"/>
      <c r="BDK63" s="3"/>
      <c r="BDL63" s="3"/>
      <c r="BDM63" s="3"/>
      <c r="BDN63" s="3"/>
      <c r="BDO63" s="3"/>
      <c r="BDP63" s="3"/>
      <c r="BDQ63" s="3"/>
      <c r="BDR63" s="3"/>
      <c r="BDS63" s="3"/>
      <c r="BDT63" s="3"/>
      <c r="BDU63" s="3"/>
      <c r="BDV63" s="3"/>
      <c r="BDW63" s="3"/>
      <c r="BDX63" s="3"/>
      <c r="BDY63" s="3"/>
      <c r="BDZ63" s="3"/>
      <c r="BEA63" s="3"/>
      <c r="BEB63" s="3"/>
      <c r="BEC63" s="3"/>
      <c r="BED63" s="3"/>
      <c r="BEE63" s="3"/>
      <c r="BEF63" s="3"/>
      <c r="BEG63" s="3"/>
      <c r="BEH63" s="3"/>
      <c r="BEI63" s="3"/>
      <c r="BEJ63" s="3"/>
      <c r="BEK63" s="3"/>
      <c r="BEL63" s="3"/>
      <c r="BEM63" s="3"/>
      <c r="BEN63" s="3"/>
      <c r="BEO63" s="3"/>
      <c r="BEP63" s="3"/>
      <c r="BEQ63" s="3"/>
      <c r="BER63" s="3"/>
      <c r="BES63" s="3"/>
      <c r="BET63" s="3"/>
      <c r="BEU63" s="3"/>
      <c r="BEV63" s="3"/>
      <c r="BEW63" s="3"/>
      <c r="BEX63" s="3"/>
      <c r="BEY63" s="3"/>
      <c r="BEZ63" s="3"/>
      <c r="BFA63" s="3"/>
      <c r="BFB63" s="3"/>
      <c r="BFC63" s="3"/>
      <c r="BFD63" s="3"/>
      <c r="BFE63" s="3"/>
      <c r="BFF63" s="3"/>
      <c r="BFG63" s="3"/>
      <c r="BFH63" s="3"/>
      <c r="BFI63" s="3"/>
      <c r="BFJ63" s="3"/>
      <c r="BFK63" s="3"/>
      <c r="BFL63" s="3"/>
      <c r="BFM63" s="3"/>
      <c r="BFN63" s="3"/>
      <c r="BFO63" s="3"/>
      <c r="BFP63" s="3"/>
      <c r="BFQ63" s="3"/>
      <c r="BFR63" s="3"/>
      <c r="BFS63" s="3"/>
      <c r="BFT63" s="3"/>
      <c r="BFU63" s="3"/>
      <c r="BFV63" s="3"/>
      <c r="BFW63" s="3"/>
      <c r="BFX63" s="3"/>
      <c r="BFY63" s="3"/>
      <c r="BFZ63" s="3"/>
      <c r="BGA63" s="3"/>
      <c r="BGB63" s="3"/>
      <c r="BGC63" s="3"/>
      <c r="BGD63" s="3"/>
      <c r="BGE63" s="3"/>
      <c r="BGF63" s="3"/>
      <c r="BGG63" s="3"/>
      <c r="BGH63" s="3"/>
      <c r="BGI63" s="3"/>
      <c r="BGJ63" s="3"/>
      <c r="BGK63" s="3"/>
      <c r="BGL63" s="3"/>
      <c r="BGM63" s="3"/>
      <c r="BGN63" s="3"/>
      <c r="BGO63" s="3"/>
      <c r="BGP63" s="3"/>
      <c r="BGQ63" s="3"/>
      <c r="BGR63" s="3"/>
      <c r="BGS63" s="3"/>
      <c r="BGT63" s="3"/>
      <c r="BGU63" s="3"/>
      <c r="BGV63" s="3"/>
      <c r="BGW63" s="3"/>
      <c r="BGX63" s="3"/>
      <c r="BGY63" s="3"/>
      <c r="BGZ63" s="3"/>
      <c r="BHA63" s="3"/>
      <c r="BHB63" s="3"/>
      <c r="BHC63" s="3"/>
      <c r="BHD63" s="3"/>
      <c r="BHE63" s="3"/>
      <c r="BHF63" s="3"/>
      <c r="BHG63" s="3"/>
      <c r="BHH63" s="3"/>
      <c r="BHI63" s="3"/>
      <c r="BHJ63" s="3"/>
      <c r="BHK63" s="3"/>
      <c r="BHL63" s="3"/>
      <c r="BHM63" s="3"/>
      <c r="BHN63" s="3"/>
      <c r="BHO63" s="3"/>
      <c r="BHP63" s="3"/>
      <c r="BHQ63" s="3"/>
      <c r="BHR63" s="3"/>
      <c r="BHS63" s="3"/>
      <c r="BHT63" s="3"/>
      <c r="BHU63" s="3"/>
      <c r="BHV63" s="3"/>
      <c r="BHW63" s="3"/>
      <c r="BHX63" s="3"/>
      <c r="BHY63" s="3"/>
      <c r="BHZ63" s="3"/>
      <c r="BIA63" s="3"/>
      <c r="BIB63" s="3"/>
      <c r="BIC63" s="3"/>
      <c r="BID63" s="3"/>
      <c r="BIE63" s="3"/>
      <c r="BIF63" s="3"/>
      <c r="BIG63" s="3"/>
      <c r="BIH63" s="3"/>
      <c r="BII63" s="3"/>
      <c r="BIJ63" s="3"/>
      <c r="BIK63" s="3"/>
      <c r="BIL63" s="3"/>
      <c r="BIM63" s="3"/>
      <c r="BIN63" s="3"/>
      <c r="BIO63" s="3"/>
      <c r="BIP63" s="3"/>
      <c r="BIQ63" s="3"/>
      <c r="BIR63" s="3"/>
      <c r="BIS63" s="3"/>
      <c r="BIT63" s="3"/>
      <c r="BIU63" s="3"/>
      <c r="BIV63" s="3"/>
      <c r="BIW63" s="3"/>
      <c r="BIX63" s="3"/>
      <c r="BIY63" s="3"/>
      <c r="BIZ63" s="3"/>
      <c r="BJA63" s="3"/>
      <c r="BJB63" s="3"/>
      <c r="BJC63" s="3"/>
      <c r="BJD63" s="3"/>
      <c r="BJE63" s="3"/>
      <c r="BJF63" s="3"/>
      <c r="BJG63" s="3"/>
      <c r="BJH63" s="3"/>
      <c r="BJI63" s="3"/>
      <c r="BJJ63" s="3"/>
      <c r="BJK63" s="3"/>
      <c r="BJL63" s="3"/>
      <c r="BJM63" s="3"/>
      <c r="BJN63" s="3"/>
      <c r="BJO63" s="3"/>
      <c r="BJP63" s="3"/>
      <c r="BJQ63" s="3"/>
      <c r="BJR63" s="3"/>
      <c r="BJS63" s="3"/>
      <c r="BJT63" s="3"/>
      <c r="BJU63" s="3"/>
      <c r="BJV63" s="3"/>
      <c r="BJW63" s="3"/>
      <c r="BJX63" s="3"/>
      <c r="BJY63" s="3"/>
      <c r="BJZ63" s="3"/>
      <c r="BKA63" s="3"/>
      <c r="BKB63" s="3"/>
      <c r="BKC63" s="3"/>
      <c r="BKD63" s="3"/>
      <c r="BKE63" s="3"/>
      <c r="BKF63" s="3"/>
      <c r="BKG63" s="3"/>
      <c r="BKH63" s="3"/>
      <c r="BKI63" s="3"/>
      <c r="BKJ63" s="3"/>
      <c r="BKK63" s="3"/>
      <c r="BKL63" s="3"/>
      <c r="BKM63" s="3"/>
      <c r="BKN63" s="3"/>
      <c r="BKO63" s="3"/>
      <c r="BKP63" s="3"/>
      <c r="BKQ63" s="3"/>
      <c r="BKR63" s="3"/>
      <c r="BKS63" s="3"/>
      <c r="BKT63" s="3"/>
      <c r="BKU63" s="3"/>
      <c r="BKV63" s="3"/>
      <c r="BKW63" s="3"/>
      <c r="BKX63" s="3"/>
      <c r="BKY63" s="3"/>
      <c r="BKZ63" s="3"/>
      <c r="BLA63" s="3"/>
      <c r="BLB63" s="3"/>
      <c r="BLC63" s="3"/>
      <c r="BLD63" s="3"/>
      <c r="BLE63" s="3"/>
      <c r="BLF63" s="3"/>
      <c r="BLG63" s="3"/>
      <c r="BLH63" s="3"/>
      <c r="BLI63" s="3"/>
      <c r="BLJ63" s="3"/>
      <c r="BLK63" s="3"/>
      <c r="BLL63" s="3"/>
      <c r="BLM63" s="3"/>
      <c r="BLN63" s="3"/>
      <c r="BLO63" s="3"/>
      <c r="BLP63" s="3"/>
      <c r="BLQ63" s="3"/>
      <c r="BLR63" s="3"/>
      <c r="BLS63" s="3"/>
      <c r="BLT63" s="3"/>
      <c r="BLU63" s="3"/>
      <c r="BLV63" s="3"/>
      <c r="BLW63" s="3"/>
      <c r="BLX63" s="3"/>
      <c r="BLY63" s="3"/>
      <c r="BLZ63" s="3"/>
      <c r="BMA63" s="3"/>
      <c r="BMB63" s="3"/>
      <c r="BMC63" s="3"/>
      <c r="BMD63" s="3"/>
      <c r="BME63" s="3"/>
      <c r="BMF63" s="3"/>
      <c r="BMG63" s="3"/>
      <c r="BMH63" s="3"/>
      <c r="BMI63" s="3"/>
      <c r="BMJ63" s="3"/>
      <c r="BMK63" s="3"/>
      <c r="BML63" s="3"/>
      <c r="BMM63" s="3"/>
      <c r="BMN63" s="3"/>
      <c r="BMO63" s="3"/>
      <c r="BMP63" s="3"/>
      <c r="BMQ63" s="3"/>
      <c r="BMR63" s="3"/>
      <c r="BMS63" s="3"/>
      <c r="BMT63" s="3"/>
      <c r="BMU63" s="3"/>
      <c r="BMV63" s="3"/>
      <c r="BMW63" s="3"/>
      <c r="BMX63" s="3"/>
      <c r="BMY63" s="3"/>
      <c r="BMZ63" s="3"/>
      <c r="BNA63" s="3"/>
      <c r="BNB63" s="3"/>
      <c r="BNC63" s="3"/>
      <c r="BND63" s="3"/>
      <c r="BNE63" s="3"/>
      <c r="BNF63" s="3"/>
      <c r="BNG63" s="3"/>
      <c r="BNH63" s="3"/>
      <c r="BNI63" s="3"/>
      <c r="BNJ63" s="3"/>
      <c r="BNK63" s="3"/>
      <c r="BNL63" s="3"/>
      <c r="BNM63" s="3"/>
      <c r="BNN63" s="3"/>
      <c r="BNO63" s="3"/>
      <c r="BNP63" s="3"/>
      <c r="BNQ63" s="3"/>
      <c r="BNR63" s="3"/>
      <c r="BNS63" s="3"/>
      <c r="BNT63" s="3"/>
      <c r="BNU63" s="3"/>
      <c r="BNV63" s="3"/>
      <c r="BNW63" s="3"/>
      <c r="BNX63" s="3"/>
      <c r="BNY63" s="3"/>
      <c r="BNZ63" s="3"/>
      <c r="BOA63" s="3"/>
      <c r="BOB63" s="3"/>
      <c r="BOC63" s="3"/>
      <c r="BOD63" s="3"/>
      <c r="BOE63" s="3"/>
      <c r="BOF63" s="3"/>
      <c r="BOG63" s="3"/>
      <c r="BOH63" s="3"/>
      <c r="BOI63" s="3"/>
      <c r="BOJ63" s="3"/>
      <c r="BOK63" s="3"/>
      <c r="BOL63" s="3"/>
      <c r="BOM63" s="3"/>
      <c r="BON63" s="3"/>
      <c r="BOO63" s="3"/>
      <c r="BOP63" s="3"/>
      <c r="BOQ63" s="3"/>
      <c r="BOR63" s="3"/>
      <c r="BOS63" s="3"/>
      <c r="BOT63" s="3"/>
      <c r="BOU63" s="3"/>
      <c r="BOV63" s="3"/>
      <c r="BOW63" s="3"/>
      <c r="BOX63" s="3"/>
      <c r="BOY63" s="3"/>
      <c r="BOZ63" s="3"/>
      <c r="BPA63" s="3"/>
      <c r="BPB63" s="3"/>
      <c r="BPC63" s="3"/>
      <c r="BPD63" s="3"/>
      <c r="BPE63" s="3"/>
      <c r="BPF63" s="3"/>
      <c r="BPG63" s="3"/>
      <c r="BPH63" s="3"/>
      <c r="BPI63" s="3"/>
      <c r="BPJ63" s="3"/>
      <c r="BPK63" s="3"/>
      <c r="BPL63" s="3"/>
      <c r="BPM63" s="3"/>
      <c r="BPN63" s="3"/>
      <c r="BPO63" s="3"/>
      <c r="BPP63" s="3"/>
      <c r="BPQ63" s="3"/>
      <c r="BPR63" s="3"/>
      <c r="BPS63" s="3"/>
      <c r="BPT63" s="3"/>
      <c r="BPU63" s="3"/>
      <c r="BPV63" s="3"/>
      <c r="BPW63" s="3"/>
      <c r="BPX63" s="3"/>
      <c r="BPY63" s="3"/>
      <c r="BPZ63" s="3"/>
      <c r="BQA63" s="3"/>
      <c r="BQB63" s="3"/>
      <c r="BQC63" s="3"/>
      <c r="BQD63" s="3"/>
      <c r="BQE63" s="3"/>
      <c r="BQF63" s="3"/>
      <c r="BQG63" s="3"/>
      <c r="BQH63" s="3"/>
      <c r="BQI63" s="3"/>
      <c r="BQJ63" s="3"/>
      <c r="BQK63" s="3"/>
      <c r="BQL63" s="3"/>
      <c r="BQM63" s="3"/>
      <c r="BQN63" s="3"/>
      <c r="BQO63" s="3"/>
      <c r="BQP63" s="3"/>
      <c r="BQQ63" s="3"/>
      <c r="BQR63" s="3"/>
      <c r="BQS63" s="3"/>
      <c r="BQT63" s="3"/>
      <c r="BQU63" s="3"/>
      <c r="BQV63" s="3"/>
      <c r="BQW63" s="3"/>
      <c r="BQX63" s="3"/>
      <c r="BQY63" s="3"/>
      <c r="BQZ63" s="3"/>
      <c r="BRA63" s="3"/>
      <c r="BRB63" s="3"/>
      <c r="BRC63" s="3"/>
      <c r="BRD63" s="3"/>
      <c r="BRE63" s="3"/>
      <c r="BRF63" s="3"/>
      <c r="BRG63" s="3"/>
      <c r="BRH63" s="3"/>
      <c r="BRI63" s="3"/>
      <c r="BRJ63" s="3"/>
      <c r="BRK63" s="3"/>
      <c r="BRL63" s="3"/>
      <c r="BRM63" s="3"/>
      <c r="BRN63" s="3"/>
      <c r="BRO63" s="3"/>
      <c r="BRP63" s="3"/>
      <c r="BRQ63" s="3"/>
      <c r="BRR63" s="3"/>
      <c r="BRS63" s="3"/>
      <c r="BRT63" s="3"/>
      <c r="BRU63" s="3"/>
      <c r="BRV63" s="3"/>
      <c r="BRW63" s="3"/>
      <c r="BRX63" s="3"/>
      <c r="BRY63" s="3"/>
      <c r="BRZ63" s="3"/>
      <c r="BSA63" s="3"/>
      <c r="BSB63" s="3"/>
      <c r="BSC63" s="3"/>
      <c r="BSD63" s="3"/>
      <c r="BSE63" s="3"/>
      <c r="BSF63" s="3"/>
      <c r="BSG63" s="3"/>
      <c r="BSH63" s="3"/>
      <c r="BSI63" s="3"/>
      <c r="BSJ63" s="3"/>
      <c r="BSK63" s="3"/>
      <c r="BSL63" s="3"/>
      <c r="BSM63" s="3"/>
      <c r="BSN63" s="3"/>
      <c r="BSO63" s="3"/>
      <c r="BSP63" s="3"/>
      <c r="BSQ63" s="3"/>
      <c r="BSR63" s="3"/>
      <c r="BSS63" s="3"/>
      <c r="BST63" s="3"/>
      <c r="BSU63" s="3"/>
      <c r="BSV63" s="3"/>
      <c r="BSW63" s="3"/>
      <c r="BSX63" s="3"/>
      <c r="BSY63" s="3"/>
      <c r="BSZ63" s="3"/>
      <c r="BTA63" s="3"/>
      <c r="BTB63" s="3"/>
      <c r="BTC63" s="3"/>
      <c r="BTD63" s="3"/>
      <c r="BTE63" s="3"/>
      <c r="BTF63" s="3"/>
      <c r="BTG63" s="3"/>
      <c r="BTH63" s="3"/>
      <c r="BTI63" s="3"/>
      <c r="BTJ63" s="3"/>
      <c r="BTK63" s="3"/>
      <c r="BTL63" s="3"/>
      <c r="BTM63" s="3"/>
      <c r="BTN63" s="3"/>
      <c r="BTO63" s="3"/>
      <c r="BTP63" s="3"/>
      <c r="BTQ63" s="3"/>
      <c r="BTR63" s="3"/>
      <c r="BTS63" s="3"/>
      <c r="BTT63" s="3"/>
      <c r="BTU63" s="3"/>
      <c r="BTV63" s="3"/>
      <c r="BTW63" s="3"/>
      <c r="BTX63" s="3"/>
      <c r="BTY63" s="3"/>
      <c r="BTZ63" s="3"/>
      <c r="BUA63" s="3"/>
      <c r="BUB63" s="3"/>
      <c r="BUC63" s="3"/>
      <c r="BUD63" s="3"/>
      <c r="BUE63" s="3"/>
      <c r="BUF63" s="3"/>
      <c r="BUG63" s="3"/>
      <c r="BUH63" s="3"/>
      <c r="BUI63" s="3"/>
      <c r="BUJ63" s="3"/>
      <c r="BUK63" s="3"/>
      <c r="BUL63" s="3"/>
      <c r="BUM63" s="3"/>
      <c r="BUN63" s="3"/>
      <c r="BUO63" s="3"/>
      <c r="BUP63" s="3"/>
      <c r="BUQ63" s="3"/>
      <c r="BUR63" s="3"/>
      <c r="BUS63" s="3"/>
      <c r="BUT63" s="3"/>
      <c r="BUU63" s="3"/>
      <c r="BUV63" s="3"/>
      <c r="BUW63" s="3"/>
      <c r="BUX63" s="3"/>
      <c r="BUY63" s="3"/>
      <c r="BUZ63" s="3"/>
      <c r="BVA63" s="3"/>
      <c r="BVB63" s="3"/>
      <c r="BVC63" s="3"/>
      <c r="BVD63" s="3"/>
      <c r="BVE63" s="3"/>
      <c r="BVF63" s="3"/>
      <c r="BVG63" s="3"/>
      <c r="BVH63" s="3"/>
      <c r="BVI63" s="3"/>
      <c r="BVJ63" s="3"/>
      <c r="BVK63" s="3"/>
      <c r="BVL63" s="3"/>
      <c r="BVM63" s="3"/>
      <c r="BVN63" s="3"/>
      <c r="BVO63" s="3"/>
      <c r="BVP63" s="3"/>
      <c r="BVQ63" s="3"/>
      <c r="BVR63" s="3"/>
      <c r="BVS63" s="3"/>
      <c r="BVT63" s="3"/>
      <c r="BVU63" s="3"/>
      <c r="BVV63" s="3"/>
      <c r="BVW63" s="3"/>
      <c r="BVX63" s="3"/>
      <c r="BVY63" s="3"/>
      <c r="BVZ63" s="3"/>
      <c r="BWA63" s="3"/>
      <c r="BWB63" s="3"/>
      <c r="BWC63" s="3"/>
      <c r="BWD63" s="3"/>
      <c r="BWE63" s="3"/>
      <c r="BWF63" s="3"/>
      <c r="BWG63" s="3"/>
      <c r="BWH63" s="3"/>
      <c r="BWI63" s="3"/>
      <c r="BWJ63" s="3"/>
      <c r="BWK63" s="3"/>
      <c r="BWL63" s="3"/>
      <c r="BWM63" s="3"/>
      <c r="BWN63" s="3"/>
      <c r="BWO63" s="3"/>
      <c r="BWP63" s="3"/>
      <c r="BWQ63" s="3"/>
      <c r="BWR63" s="3"/>
      <c r="BWS63" s="3"/>
      <c r="BWT63" s="3"/>
      <c r="BWU63" s="3"/>
      <c r="BWV63" s="3"/>
      <c r="BWW63" s="3"/>
      <c r="BWX63" s="3"/>
      <c r="BWY63" s="3"/>
      <c r="BWZ63" s="3"/>
      <c r="BXA63" s="3"/>
      <c r="BXB63" s="3"/>
      <c r="BXC63" s="3"/>
      <c r="BXD63" s="3"/>
      <c r="BXE63" s="3"/>
      <c r="BXF63" s="3"/>
      <c r="BXG63" s="3"/>
      <c r="BXH63" s="3"/>
      <c r="BXI63" s="3"/>
      <c r="BXJ63" s="3"/>
      <c r="BXK63" s="3"/>
      <c r="BXL63" s="3"/>
      <c r="BXM63" s="3"/>
      <c r="BXN63" s="3"/>
      <c r="BXO63" s="3"/>
      <c r="BXP63" s="3"/>
      <c r="BXQ63" s="3"/>
      <c r="BXR63" s="3"/>
      <c r="BXS63" s="3"/>
      <c r="BXT63" s="3"/>
      <c r="BXU63" s="3"/>
      <c r="BXV63" s="3"/>
      <c r="BXW63" s="3"/>
      <c r="BXX63" s="3"/>
      <c r="BXY63" s="3"/>
      <c r="BXZ63" s="3"/>
      <c r="BYA63" s="3"/>
      <c r="BYB63" s="3"/>
      <c r="BYC63" s="3"/>
      <c r="BYD63" s="3"/>
      <c r="BYE63" s="3"/>
      <c r="BYF63" s="3"/>
      <c r="BYG63" s="3"/>
      <c r="BYH63" s="3"/>
      <c r="BYI63" s="3"/>
      <c r="BYJ63" s="3"/>
      <c r="BYK63" s="3"/>
      <c r="BYL63" s="3"/>
      <c r="BYM63" s="3"/>
      <c r="BYN63" s="3"/>
      <c r="BYO63" s="3"/>
      <c r="BYP63" s="3"/>
      <c r="BYQ63" s="3"/>
      <c r="BYR63" s="3"/>
      <c r="BYS63" s="3"/>
      <c r="BYT63" s="3"/>
      <c r="BYU63" s="3"/>
      <c r="BYV63" s="3"/>
      <c r="BYW63" s="3"/>
      <c r="BYX63" s="3"/>
      <c r="BYY63" s="3"/>
      <c r="BYZ63" s="3"/>
      <c r="BZA63" s="3"/>
      <c r="BZB63" s="3"/>
      <c r="BZC63" s="3"/>
      <c r="BZD63" s="3"/>
      <c r="BZE63" s="3"/>
      <c r="BZF63" s="3"/>
      <c r="BZG63" s="3"/>
      <c r="BZH63" s="3"/>
      <c r="BZI63" s="3"/>
      <c r="BZJ63" s="3"/>
      <c r="BZK63" s="3"/>
      <c r="BZL63" s="3"/>
      <c r="BZM63" s="3"/>
      <c r="BZN63" s="3"/>
      <c r="BZO63" s="3"/>
      <c r="BZP63" s="3"/>
      <c r="BZQ63" s="3"/>
      <c r="BZR63" s="3"/>
      <c r="BZS63" s="3"/>
      <c r="BZT63" s="3"/>
      <c r="BZU63" s="3"/>
      <c r="BZV63" s="3"/>
      <c r="BZW63" s="3"/>
      <c r="BZX63" s="3"/>
      <c r="BZY63" s="3"/>
      <c r="BZZ63" s="3"/>
      <c r="CAA63" s="3"/>
      <c r="CAB63" s="3"/>
      <c r="CAC63" s="3"/>
      <c r="CAD63" s="3"/>
      <c r="CAE63" s="3"/>
      <c r="CAF63" s="3"/>
      <c r="CAG63" s="3"/>
      <c r="CAH63" s="3"/>
      <c r="CAI63" s="3"/>
      <c r="CAJ63" s="3"/>
      <c r="CAK63" s="3"/>
      <c r="CAL63" s="3"/>
      <c r="CAM63" s="3"/>
      <c r="CAN63" s="3"/>
      <c r="CAO63" s="3"/>
      <c r="CAP63" s="3"/>
      <c r="CAQ63" s="3"/>
      <c r="CAR63" s="3"/>
      <c r="CAS63" s="3"/>
      <c r="CAT63" s="3"/>
      <c r="CAU63" s="3"/>
      <c r="CAV63" s="3"/>
      <c r="CAW63" s="3"/>
      <c r="CAX63" s="3"/>
      <c r="CAY63" s="3"/>
      <c r="CAZ63" s="3"/>
      <c r="CBA63" s="3"/>
      <c r="CBB63" s="3"/>
      <c r="CBC63" s="3"/>
      <c r="CBD63" s="3"/>
      <c r="CBE63" s="3"/>
      <c r="CBF63" s="3"/>
      <c r="CBG63" s="3"/>
      <c r="CBH63" s="3"/>
      <c r="CBI63" s="3"/>
      <c r="CBJ63" s="3"/>
      <c r="CBK63" s="3"/>
      <c r="CBL63" s="3"/>
      <c r="CBM63" s="3"/>
      <c r="CBN63" s="3"/>
      <c r="CBO63" s="3"/>
      <c r="CBP63" s="3"/>
      <c r="CBQ63" s="3"/>
      <c r="CBR63" s="3"/>
      <c r="CBS63" s="3"/>
      <c r="CBT63" s="3"/>
      <c r="CBU63" s="3"/>
      <c r="CBV63" s="3"/>
      <c r="CBW63" s="3"/>
      <c r="CBX63" s="3"/>
      <c r="CBY63" s="3"/>
      <c r="CBZ63" s="3"/>
      <c r="CCA63" s="3"/>
      <c r="CCB63" s="3"/>
      <c r="CCC63" s="3"/>
      <c r="CCD63" s="3"/>
      <c r="CCE63" s="3"/>
      <c r="CCF63" s="3"/>
      <c r="CCG63" s="3"/>
      <c r="CCH63" s="3"/>
      <c r="CCI63" s="3"/>
      <c r="CCJ63" s="3"/>
      <c r="CCK63" s="3"/>
      <c r="CCL63" s="3"/>
      <c r="CCM63" s="3"/>
      <c r="CCN63" s="3"/>
      <c r="CCO63" s="3"/>
      <c r="CCP63" s="3"/>
      <c r="CCQ63" s="3"/>
      <c r="CCR63" s="3"/>
      <c r="CCS63" s="3"/>
      <c r="CCT63" s="3"/>
      <c r="CCU63" s="3"/>
      <c r="CCV63" s="3"/>
      <c r="CCW63" s="3"/>
      <c r="CCX63" s="3"/>
      <c r="CCY63" s="3"/>
      <c r="CCZ63" s="3"/>
      <c r="CDA63" s="3"/>
      <c r="CDB63" s="3"/>
      <c r="CDC63" s="3"/>
      <c r="CDD63" s="3"/>
      <c r="CDE63" s="3"/>
      <c r="CDF63" s="3"/>
      <c r="CDG63" s="3"/>
      <c r="CDH63" s="3"/>
      <c r="CDI63" s="3"/>
      <c r="CDJ63" s="3"/>
      <c r="CDK63" s="3"/>
      <c r="CDL63" s="3"/>
      <c r="CDM63" s="3"/>
      <c r="CDN63" s="3"/>
      <c r="CDO63" s="3"/>
      <c r="CDP63" s="3"/>
      <c r="CDQ63" s="3"/>
      <c r="CDR63" s="3"/>
      <c r="CDS63" s="3"/>
      <c r="CDT63" s="3"/>
      <c r="CDU63" s="3"/>
      <c r="CDV63" s="3"/>
      <c r="CDW63" s="3"/>
      <c r="CDX63" s="3"/>
      <c r="CDY63" s="3"/>
      <c r="CDZ63" s="3"/>
      <c r="CEA63" s="3"/>
      <c r="CEB63" s="3"/>
      <c r="CEC63" s="3"/>
      <c r="CED63" s="3"/>
      <c r="CEE63" s="3"/>
      <c r="CEF63" s="3"/>
      <c r="CEG63" s="3"/>
      <c r="CEH63" s="3"/>
      <c r="CEI63" s="3"/>
      <c r="CEJ63" s="3"/>
      <c r="CEK63" s="3"/>
      <c r="CEL63" s="3"/>
      <c r="CEM63" s="3"/>
      <c r="CEN63" s="3"/>
      <c r="CEO63" s="3"/>
      <c r="CEP63" s="3"/>
      <c r="CEQ63" s="3"/>
      <c r="CER63" s="3"/>
      <c r="CES63" s="3"/>
      <c r="CET63" s="3"/>
      <c r="CEU63" s="3"/>
      <c r="CEV63" s="3"/>
      <c r="CEW63" s="3"/>
      <c r="CEX63" s="3"/>
      <c r="CEY63" s="3"/>
      <c r="CEZ63" s="3"/>
      <c r="CFA63" s="3"/>
      <c r="CFB63" s="3"/>
      <c r="CFC63" s="3"/>
      <c r="CFD63" s="3"/>
      <c r="CFE63" s="3"/>
      <c r="CFF63" s="3"/>
      <c r="CFG63" s="3"/>
      <c r="CFH63" s="3"/>
      <c r="CFI63" s="3"/>
      <c r="CFJ63" s="3"/>
      <c r="CFK63" s="3"/>
      <c r="CFL63" s="3"/>
      <c r="CFM63" s="3"/>
      <c r="CFN63" s="3"/>
      <c r="CFO63" s="3"/>
      <c r="CFP63" s="3"/>
      <c r="CFQ63" s="3"/>
      <c r="CFR63" s="3"/>
      <c r="CFS63" s="3"/>
      <c r="CFT63" s="3"/>
      <c r="CFU63" s="3"/>
      <c r="CFV63" s="3"/>
      <c r="CFW63" s="3"/>
      <c r="CFX63" s="3"/>
      <c r="CFY63" s="3"/>
      <c r="CFZ63" s="3"/>
      <c r="CGA63" s="3"/>
      <c r="CGB63" s="3"/>
      <c r="CGC63" s="3"/>
      <c r="CGD63" s="3"/>
      <c r="CGE63" s="3"/>
      <c r="CGF63" s="3"/>
      <c r="CGG63" s="3"/>
      <c r="CGH63" s="3"/>
      <c r="CGI63" s="3"/>
      <c r="CGJ63" s="3"/>
      <c r="CGK63" s="3"/>
      <c r="CGL63" s="3"/>
      <c r="CGM63" s="3"/>
      <c r="CGN63" s="3"/>
      <c r="CGO63" s="3"/>
      <c r="CGP63" s="3"/>
      <c r="CGQ63" s="3"/>
      <c r="CGR63" s="3"/>
      <c r="CGS63" s="3"/>
      <c r="CGT63" s="3"/>
      <c r="CGU63" s="3"/>
      <c r="CGV63" s="3"/>
      <c r="CGW63" s="3"/>
      <c r="CGX63" s="3"/>
      <c r="CGY63" s="3"/>
      <c r="CGZ63" s="3"/>
      <c r="CHA63" s="3"/>
      <c r="CHB63" s="3"/>
      <c r="CHC63" s="3"/>
      <c r="CHD63" s="3"/>
      <c r="CHE63" s="3"/>
      <c r="CHF63" s="3"/>
      <c r="CHG63" s="3"/>
      <c r="CHH63" s="3"/>
      <c r="CHI63" s="3"/>
      <c r="CHJ63" s="3"/>
      <c r="CHK63" s="3"/>
      <c r="CHL63" s="3"/>
      <c r="CHM63" s="3"/>
      <c r="CHN63" s="3"/>
      <c r="CHO63" s="3"/>
      <c r="CHP63" s="3"/>
      <c r="CHQ63" s="3"/>
      <c r="CHR63" s="3"/>
      <c r="CHS63" s="3"/>
      <c r="CHT63" s="3"/>
      <c r="CHU63" s="3"/>
      <c r="CHV63" s="3"/>
      <c r="CHW63" s="3"/>
      <c r="CHX63" s="3"/>
      <c r="CHY63" s="3"/>
      <c r="CHZ63" s="3"/>
      <c r="CIA63" s="3"/>
      <c r="CIB63" s="3"/>
      <c r="CIC63" s="3"/>
      <c r="CID63" s="3"/>
      <c r="CIE63" s="3"/>
      <c r="CIF63" s="3"/>
      <c r="CIG63" s="3"/>
      <c r="CIH63" s="3"/>
      <c r="CII63" s="3"/>
      <c r="CIJ63" s="3"/>
      <c r="CIK63" s="3"/>
      <c r="CIL63" s="3"/>
      <c r="CIM63" s="3"/>
      <c r="CIN63" s="3"/>
      <c r="CIO63" s="3"/>
      <c r="CIP63" s="3"/>
      <c r="CIQ63" s="3"/>
      <c r="CIR63" s="3"/>
      <c r="CIS63" s="3"/>
      <c r="CIT63" s="3"/>
      <c r="CIU63" s="3"/>
      <c r="CIV63" s="3"/>
      <c r="CIW63" s="3"/>
      <c r="CIX63" s="3"/>
      <c r="CIY63" s="3"/>
      <c r="CIZ63" s="3"/>
      <c r="CJA63" s="3"/>
      <c r="CJB63" s="3"/>
      <c r="CJC63" s="3"/>
      <c r="CJD63" s="3"/>
      <c r="CJE63" s="3"/>
      <c r="CJF63" s="3"/>
      <c r="CJG63" s="3"/>
      <c r="CJH63" s="3"/>
      <c r="CJI63" s="3"/>
      <c r="CJJ63" s="3"/>
      <c r="CJK63" s="3"/>
      <c r="CJL63" s="3"/>
      <c r="CJM63" s="3"/>
      <c r="CJN63" s="3"/>
      <c r="CJO63" s="3"/>
      <c r="CJP63" s="3"/>
      <c r="CJQ63" s="3"/>
      <c r="CJR63" s="3"/>
      <c r="CJS63" s="3"/>
      <c r="CJT63" s="3"/>
      <c r="CJU63" s="3"/>
      <c r="CJV63" s="3"/>
      <c r="CJW63" s="3"/>
      <c r="CJX63" s="3"/>
      <c r="CJY63" s="3"/>
      <c r="CJZ63" s="3"/>
      <c r="CKA63" s="3"/>
      <c r="CKB63" s="3"/>
      <c r="CKC63" s="3"/>
      <c r="CKD63" s="3"/>
      <c r="CKE63" s="3"/>
      <c r="CKF63" s="3"/>
      <c r="CKG63" s="3"/>
      <c r="CKH63" s="3"/>
      <c r="CKI63" s="3"/>
      <c r="CKJ63" s="3"/>
      <c r="CKK63" s="3"/>
      <c r="CKL63" s="3"/>
      <c r="CKM63" s="3"/>
      <c r="CKN63" s="3"/>
      <c r="CKO63" s="3"/>
      <c r="CKP63" s="3"/>
      <c r="CKQ63" s="3"/>
      <c r="CKR63" s="3"/>
      <c r="CKS63" s="3"/>
      <c r="CKT63" s="3"/>
      <c r="CKU63" s="3"/>
      <c r="CKV63" s="3"/>
      <c r="CKW63" s="3"/>
      <c r="CKX63" s="3"/>
      <c r="CKY63" s="3"/>
      <c r="CKZ63" s="3"/>
      <c r="CLA63" s="3"/>
      <c r="CLB63" s="3"/>
      <c r="CLC63" s="3"/>
      <c r="CLD63" s="3"/>
      <c r="CLE63" s="3"/>
      <c r="CLF63" s="3"/>
      <c r="CLG63" s="3"/>
      <c r="CLH63" s="3"/>
      <c r="CLI63" s="3"/>
      <c r="CLJ63" s="3"/>
      <c r="CLK63" s="3"/>
      <c r="CLL63" s="3"/>
      <c r="CLM63" s="3"/>
      <c r="CLN63" s="3"/>
      <c r="CLO63" s="3"/>
      <c r="CLP63" s="3"/>
      <c r="CLQ63" s="3"/>
      <c r="CLR63" s="3"/>
      <c r="CLS63" s="3"/>
      <c r="CLT63" s="3"/>
      <c r="CLU63" s="3"/>
      <c r="CLV63" s="3"/>
      <c r="CLW63" s="3"/>
      <c r="CLX63" s="3"/>
      <c r="CLY63" s="3"/>
      <c r="CLZ63" s="3"/>
      <c r="CMA63" s="3"/>
      <c r="CMB63" s="3"/>
      <c r="CMC63" s="3"/>
      <c r="CMD63" s="3"/>
      <c r="CME63" s="3"/>
      <c r="CMF63" s="3"/>
      <c r="CMG63" s="3"/>
      <c r="CMH63" s="3"/>
      <c r="CMI63" s="3"/>
      <c r="CMJ63" s="3"/>
      <c r="CMK63" s="3"/>
      <c r="CML63" s="3"/>
      <c r="CMM63" s="3"/>
      <c r="CMN63" s="3"/>
      <c r="CMO63" s="3"/>
      <c r="CMP63" s="3"/>
      <c r="CMQ63" s="3"/>
      <c r="CMR63" s="3"/>
      <c r="CMS63" s="3"/>
      <c r="CMT63" s="3"/>
      <c r="CMU63" s="3"/>
      <c r="CMV63" s="3"/>
      <c r="CMW63" s="3"/>
      <c r="CMX63" s="3"/>
      <c r="CMY63" s="3"/>
      <c r="CMZ63" s="3"/>
      <c r="CNA63" s="3"/>
      <c r="CNB63" s="3"/>
      <c r="CNC63" s="3"/>
      <c r="CND63" s="3"/>
      <c r="CNE63" s="3"/>
      <c r="CNF63" s="3"/>
      <c r="CNG63" s="3"/>
      <c r="CNH63" s="3"/>
      <c r="CNI63" s="3"/>
      <c r="CNJ63" s="3"/>
      <c r="CNK63" s="3"/>
      <c r="CNL63" s="3"/>
      <c r="CNM63" s="3"/>
      <c r="CNN63" s="3"/>
      <c r="CNO63" s="3"/>
      <c r="CNP63" s="3"/>
      <c r="CNQ63" s="3"/>
      <c r="CNR63" s="3"/>
      <c r="CNS63" s="3"/>
      <c r="CNT63" s="3"/>
      <c r="CNU63" s="3"/>
      <c r="CNV63" s="3"/>
      <c r="CNW63" s="3"/>
      <c r="CNX63" s="3"/>
      <c r="CNY63" s="3"/>
      <c r="CNZ63" s="3"/>
      <c r="COA63" s="3"/>
      <c r="COB63" s="3"/>
      <c r="COC63" s="3"/>
      <c r="COD63" s="3"/>
      <c r="COE63" s="3"/>
      <c r="COF63" s="3"/>
      <c r="COG63" s="3"/>
      <c r="COH63" s="3"/>
      <c r="COI63" s="3"/>
      <c r="COJ63" s="3"/>
      <c r="COK63" s="3"/>
      <c r="COL63" s="3"/>
      <c r="COM63" s="3"/>
      <c r="CON63" s="3"/>
      <c r="COO63" s="3"/>
      <c r="COP63" s="3"/>
      <c r="COQ63" s="3"/>
      <c r="COR63" s="3"/>
      <c r="COS63" s="3"/>
      <c r="COT63" s="3"/>
      <c r="COU63" s="3"/>
      <c r="COV63" s="3"/>
      <c r="COW63" s="3"/>
      <c r="COX63" s="3"/>
      <c r="COY63" s="3"/>
      <c r="COZ63" s="3"/>
      <c r="CPA63" s="3"/>
      <c r="CPB63" s="3"/>
      <c r="CPC63" s="3"/>
      <c r="CPD63" s="3"/>
      <c r="CPE63" s="3"/>
      <c r="CPF63" s="3"/>
      <c r="CPG63" s="3"/>
      <c r="CPH63" s="3"/>
      <c r="CPI63" s="3"/>
      <c r="CPJ63" s="3"/>
      <c r="CPK63" s="3"/>
      <c r="CPL63" s="3"/>
      <c r="CPM63" s="3"/>
      <c r="CPN63" s="3"/>
      <c r="CPO63" s="3"/>
      <c r="CPP63" s="3"/>
      <c r="CPQ63" s="3"/>
      <c r="CPR63" s="3"/>
      <c r="CPS63" s="3"/>
      <c r="CPT63" s="3"/>
      <c r="CPU63" s="3"/>
      <c r="CPV63" s="3"/>
      <c r="CPW63" s="3"/>
      <c r="CPX63" s="3"/>
      <c r="CPY63" s="3"/>
      <c r="CPZ63" s="3"/>
      <c r="CQA63" s="3"/>
      <c r="CQB63" s="3"/>
      <c r="CQC63" s="3"/>
      <c r="CQD63" s="3"/>
      <c r="CQE63" s="3"/>
      <c r="CQF63" s="3"/>
      <c r="CQG63" s="3"/>
      <c r="CQH63" s="3"/>
      <c r="CQI63" s="3"/>
      <c r="CQJ63" s="3"/>
      <c r="CQK63" s="3"/>
      <c r="CQL63" s="3"/>
      <c r="CQM63" s="3"/>
      <c r="CQN63" s="3"/>
      <c r="CQO63" s="3"/>
      <c r="CQP63" s="3"/>
      <c r="CQQ63" s="3"/>
      <c r="CQR63" s="3"/>
      <c r="CQS63" s="3"/>
      <c r="CQT63" s="3"/>
      <c r="CQU63" s="3"/>
      <c r="CQV63" s="3"/>
      <c r="CQW63" s="3"/>
      <c r="CQX63" s="3"/>
      <c r="CQY63" s="3"/>
      <c r="CQZ63" s="3"/>
      <c r="CRA63" s="3"/>
      <c r="CRB63" s="3"/>
      <c r="CRC63" s="3"/>
      <c r="CRD63" s="3"/>
      <c r="CRE63" s="3"/>
      <c r="CRF63" s="3"/>
      <c r="CRG63" s="3"/>
      <c r="CRH63" s="3"/>
      <c r="CRI63" s="3"/>
      <c r="CRJ63" s="3"/>
      <c r="CRK63" s="3"/>
      <c r="CRL63" s="3"/>
      <c r="CRM63" s="3"/>
      <c r="CRN63" s="3"/>
      <c r="CRO63" s="3"/>
      <c r="CRP63" s="3"/>
      <c r="CRQ63" s="3"/>
      <c r="CRR63" s="3"/>
      <c r="CRS63" s="3"/>
      <c r="CRT63" s="3"/>
      <c r="CRU63" s="3"/>
      <c r="CRV63" s="3"/>
      <c r="CRW63" s="3"/>
      <c r="CRX63" s="3"/>
      <c r="CRY63" s="3"/>
      <c r="CRZ63" s="3"/>
      <c r="CSA63" s="3"/>
      <c r="CSB63" s="3"/>
      <c r="CSC63" s="3"/>
      <c r="CSD63" s="3"/>
      <c r="CSE63" s="3"/>
      <c r="CSF63" s="3"/>
      <c r="CSG63" s="3"/>
      <c r="CSH63" s="3"/>
      <c r="CSI63" s="3"/>
      <c r="CSJ63" s="3"/>
      <c r="CSK63" s="3"/>
      <c r="CSL63" s="3"/>
      <c r="CSM63" s="3"/>
      <c r="CSN63" s="3"/>
      <c r="CSO63" s="3"/>
      <c r="CSP63" s="3"/>
      <c r="CSQ63" s="3"/>
      <c r="CSR63" s="3"/>
      <c r="CSS63" s="3"/>
      <c r="CST63" s="3"/>
      <c r="CSU63" s="3"/>
      <c r="CSV63" s="3"/>
      <c r="CSW63" s="3"/>
      <c r="CSX63" s="3"/>
      <c r="CSY63" s="3"/>
      <c r="CSZ63" s="3"/>
      <c r="CTA63" s="3"/>
      <c r="CTB63" s="3"/>
      <c r="CTC63" s="3"/>
      <c r="CTD63" s="3"/>
      <c r="CTE63" s="3"/>
      <c r="CTF63" s="3"/>
      <c r="CTG63" s="3"/>
      <c r="CTH63" s="3"/>
      <c r="CTI63" s="3"/>
      <c r="CTJ63" s="3"/>
      <c r="CTK63" s="3"/>
      <c r="CTL63" s="3"/>
      <c r="CTM63" s="3"/>
      <c r="CTN63" s="3"/>
      <c r="CTO63" s="3"/>
      <c r="CTP63" s="3"/>
      <c r="CTQ63" s="3"/>
      <c r="CTR63" s="3"/>
      <c r="CTS63" s="3"/>
      <c r="CTT63" s="3"/>
      <c r="CTU63" s="3"/>
      <c r="CTV63" s="3"/>
      <c r="CTW63" s="3"/>
      <c r="CTX63" s="3"/>
      <c r="CTY63" s="3"/>
      <c r="CTZ63" s="3"/>
      <c r="CUA63" s="3"/>
      <c r="CUB63" s="3"/>
      <c r="CUC63" s="3"/>
      <c r="CUD63" s="3"/>
      <c r="CUE63" s="3"/>
      <c r="CUF63" s="3"/>
      <c r="CUG63" s="3"/>
      <c r="CUH63" s="3"/>
      <c r="CUI63" s="3"/>
      <c r="CUJ63" s="3"/>
      <c r="CUK63" s="3"/>
      <c r="CUL63" s="3"/>
      <c r="CUM63" s="3"/>
      <c r="CUN63" s="3"/>
      <c r="CUO63" s="3"/>
      <c r="CUP63" s="3"/>
      <c r="CUQ63" s="3"/>
      <c r="CUR63" s="3"/>
      <c r="CUS63" s="3"/>
      <c r="CUT63" s="3"/>
      <c r="CUU63" s="3"/>
      <c r="CUV63" s="3"/>
      <c r="CUW63" s="3"/>
      <c r="CUX63" s="3"/>
      <c r="CUY63" s="3"/>
      <c r="CUZ63" s="3"/>
      <c r="CVA63" s="3"/>
      <c r="CVB63" s="3"/>
      <c r="CVC63" s="3"/>
      <c r="CVD63" s="3"/>
      <c r="CVE63" s="3"/>
      <c r="CVF63" s="3"/>
      <c r="CVG63" s="3"/>
      <c r="CVH63" s="3"/>
      <c r="CVI63" s="3"/>
      <c r="CVJ63" s="3"/>
      <c r="CVK63" s="3"/>
      <c r="CVL63" s="3"/>
      <c r="CVM63" s="3"/>
      <c r="CVN63" s="3"/>
      <c r="CVO63" s="3"/>
      <c r="CVP63" s="3"/>
      <c r="CVQ63" s="3"/>
      <c r="CVR63" s="3"/>
      <c r="CVS63" s="3"/>
      <c r="CVT63" s="3"/>
      <c r="CVU63" s="3"/>
      <c r="CVV63" s="3"/>
      <c r="CVW63" s="3"/>
      <c r="CVX63" s="3"/>
      <c r="CVY63" s="3"/>
      <c r="CVZ63" s="3"/>
      <c r="CWA63" s="3"/>
      <c r="CWB63" s="3"/>
      <c r="CWC63" s="3"/>
      <c r="CWD63" s="3"/>
      <c r="CWE63" s="3"/>
      <c r="CWF63" s="3"/>
      <c r="CWG63" s="3"/>
      <c r="CWH63" s="3"/>
      <c r="CWI63" s="3"/>
      <c r="CWJ63" s="3"/>
      <c r="CWK63" s="3"/>
      <c r="CWL63" s="3"/>
      <c r="CWM63" s="3"/>
      <c r="CWN63" s="3"/>
      <c r="CWO63" s="3"/>
      <c r="CWP63" s="3"/>
      <c r="CWQ63" s="3"/>
      <c r="CWR63" s="3"/>
      <c r="CWS63" s="3"/>
      <c r="CWT63" s="3"/>
      <c r="CWU63" s="3"/>
      <c r="CWV63" s="3"/>
      <c r="CWW63" s="3"/>
      <c r="CWX63" s="3"/>
      <c r="CWY63" s="3"/>
      <c r="CWZ63" s="3"/>
      <c r="CXA63" s="3"/>
      <c r="CXB63" s="3"/>
      <c r="CXC63" s="3"/>
      <c r="CXD63" s="3"/>
      <c r="CXE63" s="3"/>
      <c r="CXF63" s="3"/>
      <c r="CXG63" s="3"/>
      <c r="CXH63" s="3"/>
      <c r="CXI63" s="3"/>
      <c r="CXJ63" s="3"/>
      <c r="CXK63" s="3"/>
      <c r="CXL63" s="3"/>
      <c r="CXM63" s="3"/>
      <c r="CXN63" s="3"/>
      <c r="CXO63" s="3"/>
      <c r="CXP63" s="3"/>
      <c r="CXQ63" s="3"/>
      <c r="CXR63" s="3"/>
      <c r="CXS63" s="3"/>
      <c r="CXT63" s="3"/>
      <c r="CXU63" s="3"/>
      <c r="CXV63" s="3"/>
      <c r="CXW63" s="3"/>
      <c r="CXX63" s="3"/>
      <c r="CXY63" s="3"/>
      <c r="CXZ63" s="3"/>
      <c r="CYA63" s="3"/>
      <c r="CYB63" s="3"/>
      <c r="CYC63" s="3"/>
      <c r="CYD63" s="3"/>
      <c r="CYE63" s="3"/>
      <c r="CYF63" s="3"/>
      <c r="CYG63" s="3"/>
      <c r="CYH63" s="3"/>
      <c r="CYI63" s="3"/>
      <c r="CYJ63" s="3"/>
      <c r="CYK63" s="3"/>
      <c r="CYL63" s="3"/>
      <c r="CYM63" s="3"/>
      <c r="CYN63" s="3"/>
      <c r="CYO63" s="3"/>
      <c r="CYP63" s="3"/>
      <c r="CYQ63" s="3"/>
      <c r="CYR63" s="3"/>
      <c r="CYS63" s="3"/>
      <c r="CYT63" s="3"/>
      <c r="CYU63" s="3"/>
      <c r="CYV63" s="3"/>
      <c r="CYW63" s="3"/>
      <c r="CYX63" s="3"/>
      <c r="CYY63" s="3"/>
      <c r="CYZ63" s="3"/>
      <c r="CZA63" s="3"/>
      <c r="CZB63" s="3"/>
      <c r="CZC63" s="3"/>
      <c r="CZD63" s="3"/>
      <c r="CZE63" s="3"/>
      <c r="CZF63" s="3"/>
      <c r="CZG63" s="3"/>
      <c r="CZH63" s="3"/>
      <c r="CZI63" s="3"/>
      <c r="CZJ63" s="3"/>
      <c r="CZK63" s="3"/>
      <c r="CZL63" s="3"/>
      <c r="CZM63" s="3"/>
      <c r="CZN63" s="3"/>
      <c r="CZO63" s="3"/>
      <c r="CZP63" s="3"/>
      <c r="CZQ63" s="3"/>
      <c r="CZR63" s="3"/>
      <c r="CZS63" s="3"/>
      <c r="CZT63" s="3"/>
      <c r="CZU63" s="3"/>
      <c r="CZV63" s="3"/>
      <c r="CZW63" s="3"/>
      <c r="CZX63" s="3"/>
      <c r="CZY63" s="3"/>
      <c r="CZZ63" s="3"/>
      <c r="DAA63" s="3"/>
      <c r="DAB63" s="3"/>
      <c r="DAC63" s="3"/>
      <c r="DAD63" s="3"/>
      <c r="DAE63" s="3"/>
      <c r="DAF63" s="3"/>
      <c r="DAG63" s="3"/>
      <c r="DAH63" s="3"/>
      <c r="DAI63" s="3"/>
      <c r="DAJ63" s="3"/>
      <c r="DAK63" s="3"/>
      <c r="DAL63" s="3"/>
      <c r="DAM63" s="3"/>
      <c r="DAN63" s="3"/>
      <c r="DAO63" s="3"/>
      <c r="DAP63" s="3"/>
      <c r="DAQ63" s="3"/>
      <c r="DAR63" s="3"/>
      <c r="DAS63" s="3"/>
      <c r="DAT63" s="3"/>
      <c r="DAU63" s="3"/>
      <c r="DAV63" s="3"/>
      <c r="DAW63" s="3"/>
      <c r="DAX63" s="3"/>
      <c r="DAY63" s="3"/>
      <c r="DAZ63" s="3"/>
      <c r="DBA63" s="3"/>
      <c r="DBB63" s="3"/>
      <c r="DBC63" s="3"/>
      <c r="DBD63" s="3"/>
      <c r="DBE63" s="3"/>
      <c r="DBF63" s="3"/>
      <c r="DBG63" s="3"/>
      <c r="DBH63" s="3"/>
      <c r="DBI63" s="3"/>
      <c r="DBJ63" s="3"/>
      <c r="DBK63" s="3"/>
      <c r="DBL63" s="3"/>
      <c r="DBM63" s="3"/>
      <c r="DBN63" s="3"/>
      <c r="DBO63" s="3"/>
      <c r="DBP63" s="3"/>
      <c r="DBQ63" s="3"/>
      <c r="DBR63" s="3"/>
      <c r="DBS63" s="3"/>
      <c r="DBT63" s="3"/>
      <c r="DBU63" s="3"/>
    </row>
    <row r="64" spans="1:29" s="3" customFormat="1" ht="24">
      <c r="A64" s="147">
        <v>4511</v>
      </c>
      <c r="B64" s="148" t="s">
        <v>46</v>
      </c>
      <c r="C64" s="136">
        <f t="shared" si="6"/>
        <v>0</v>
      </c>
      <c r="D64" s="136"/>
      <c r="E64" s="136"/>
      <c r="F64" s="136"/>
      <c r="G64" s="136"/>
      <c r="H64" s="137"/>
      <c r="I64" s="136"/>
      <c r="J64" s="136"/>
      <c r="K64" s="136"/>
      <c r="L64" s="136">
        <f t="shared" si="15"/>
        <v>0</v>
      </c>
      <c r="M64" s="136"/>
      <c r="N64" s="136"/>
      <c r="O64" s="136"/>
      <c r="P64" s="136"/>
      <c r="Q64" s="137"/>
      <c r="R64" s="136"/>
      <c r="S64" s="136"/>
      <c r="T64" s="136"/>
      <c r="U64" s="136">
        <f t="shared" si="17"/>
        <v>0</v>
      </c>
      <c r="V64" s="136"/>
      <c r="W64" s="136"/>
      <c r="X64" s="136"/>
      <c r="Y64" s="136"/>
      <c r="Z64" s="137"/>
      <c r="AA64" s="136"/>
      <c r="AB64" s="136"/>
      <c r="AC64" s="136"/>
    </row>
    <row r="65" spans="1:29" s="3" customFormat="1" ht="25.5">
      <c r="A65" s="140" t="s">
        <v>36</v>
      </c>
      <c r="B65" s="129" t="s">
        <v>338</v>
      </c>
      <c r="C65" s="142">
        <f>SUM(D65:K65)</f>
        <v>964169.93</v>
      </c>
      <c r="D65" s="142">
        <f>D66+D117+D158+D172+D226</f>
        <v>200270.63</v>
      </c>
      <c r="E65" s="142">
        <f aca="true" t="shared" si="28" ref="E65:K65">E66+E117+E158+E172+E226</f>
        <v>0</v>
      </c>
      <c r="F65" s="142">
        <f t="shared" si="28"/>
        <v>329085.66000000003</v>
      </c>
      <c r="G65" s="142">
        <f t="shared" si="28"/>
        <v>434813.64</v>
      </c>
      <c r="H65" s="142">
        <f t="shared" si="28"/>
        <v>0</v>
      </c>
      <c r="I65" s="142">
        <f t="shared" si="28"/>
        <v>0</v>
      </c>
      <c r="J65" s="142">
        <f t="shared" si="28"/>
        <v>0</v>
      </c>
      <c r="K65" s="142">
        <f t="shared" si="28"/>
        <v>0</v>
      </c>
      <c r="L65" s="142">
        <f>SUM(M65:T65)</f>
        <v>976169.93</v>
      </c>
      <c r="M65" s="142">
        <f>M66+M117+M158+M172+M226</f>
        <v>222270.63</v>
      </c>
      <c r="N65" s="142">
        <f aca="true" t="shared" si="29" ref="N65:T65">N66+N117+N158+N172+N226</f>
        <v>0</v>
      </c>
      <c r="O65" s="142">
        <f t="shared" si="29"/>
        <v>319085.66000000003</v>
      </c>
      <c r="P65" s="142">
        <f t="shared" si="29"/>
        <v>434813.64</v>
      </c>
      <c r="Q65" s="142">
        <f t="shared" si="29"/>
        <v>0</v>
      </c>
      <c r="R65" s="142">
        <f t="shared" si="29"/>
        <v>0</v>
      </c>
      <c r="S65" s="142">
        <f t="shared" si="29"/>
        <v>0</v>
      </c>
      <c r="T65" s="142">
        <f t="shared" si="29"/>
        <v>0</v>
      </c>
      <c r="U65" s="142">
        <f>SUM(V65:AC65)</f>
        <v>976169.93</v>
      </c>
      <c r="V65" s="142">
        <f>V66+V117+V158+V172+V226</f>
        <v>222270.63</v>
      </c>
      <c r="W65" s="142">
        <f aca="true" t="shared" si="30" ref="W65:AC65">W66+W117+W158+W172+W226</f>
        <v>0</v>
      </c>
      <c r="X65" s="142">
        <f t="shared" si="30"/>
        <v>319085.66000000003</v>
      </c>
      <c r="Y65" s="142">
        <f t="shared" si="30"/>
        <v>434813.64</v>
      </c>
      <c r="Z65" s="142">
        <f t="shared" si="30"/>
        <v>0</v>
      </c>
      <c r="AA65" s="142">
        <f t="shared" si="30"/>
        <v>0</v>
      </c>
      <c r="AB65" s="142">
        <f t="shared" si="30"/>
        <v>0</v>
      </c>
      <c r="AC65" s="142">
        <f t="shared" si="30"/>
        <v>0</v>
      </c>
    </row>
    <row r="66" spans="1:29" s="54" customFormat="1" ht="12.75">
      <c r="A66" s="140" t="s">
        <v>35</v>
      </c>
      <c r="B66" s="129" t="s">
        <v>339</v>
      </c>
      <c r="C66" s="142">
        <f>SUM(D66:K66)</f>
        <v>722324.3</v>
      </c>
      <c r="D66" s="142">
        <f>D68+D76+D106</f>
        <v>0</v>
      </c>
      <c r="E66" s="142">
        <f>E68+E76+E106</f>
        <v>0</v>
      </c>
      <c r="F66" s="142">
        <f>F68+F76+F106</f>
        <v>329085.66000000003</v>
      </c>
      <c r="G66" s="142">
        <f>G68+G76+G106</f>
        <v>393238.64</v>
      </c>
      <c r="H66" s="142">
        <f>H68+H76</f>
        <v>0</v>
      </c>
      <c r="I66" s="142">
        <f>I68+I76</f>
        <v>0</v>
      </c>
      <c r="J66" s="142">
        <f>J68+J76</f>
        <v>0</v>
      </c>
      <c r="K66" s="142">
        <f>K68+K76</f>
        <v>0</v>
      </c>
      <c r="L66" s="142">
        <f>SUM(M66:T66)</f>
        <v>712324.3</v>
      </c>
      <c r="M66" s="142">
        <f>M68+M76+M106</f>
        <v>0</v>
      </c>
      <c r="N66" s="142">
        <f>N68+N76+N106</f>
        <v>0</v>
      </c>
      <c r="O66" s="142">
        <f>O68+O76+O106</f>
        <v>319085.66000000003</v>
      </c>
      <c r="P66" s="142">
        <f>P68+P76+P106</f>
        <v>393238.64</v>
      </c>
      <c r="Q66" s="142">
        <f>Q68+Q76</f>
        <v>0</v>
      </c>
      <c r="R66" s="142">
        <f>R68+R76</f>
        <v>0</v>
      </c>
      <c r="S66" s="142">
        <f>S68+S76</f>
        <v>0</v>
      </c>
      <c r="T66" s="142">
        <f>T68+T76</f>
        <v>0</v>
      </c>
      <c r="U66" s="142">
        <f>SUM(V66:AC66)</f>
        <v>712324.3</v>
      </c>
      <c r="V66" s="142">
        <f>V68+V76+V106</f>
        <v>0</v>
      </c>
      <c r="W66" s="142">
        <f>W68+W76+W106</f>
        <v>0</v>
      </c>
      <c r="X66" s="142">
        <f>X68+X76+X106</f>
        <v>319085.66000000003</v>
      </c>
      <c r="Y66" s="142">
        <f>Y68+Y76+Y106</f>
        <v>393238.64</v>
      </c>
      <c r="Z66" s="142">
        <f>Z68+Z76</f>
        <v>0</v>
      </c>
      <c r="AA66" s="142">
        <f>AA68+AA76</f>
        <v>0</v>
      </c>
      <c r="AB66" s="142">
        <f>AB68+AB76</f>
        <v>0</v>
      </c>
      <c r="AC66" s="142">
        <f>AC68+AC76</f>
        <v>0</v>
      </c>
    </row>
    <row r="67" spans="1:29" ht="12.75">
      <c r="A67" s="131">
        <v>3</v>
      </c>
      <c r="B67" s="143" t="s">
        <v>328</v>
      </c>
      <c r="C67" s="136">
        <f>SUM(D67:K67)</f>
        <v>722324.3</v>
      </c>
      <c r="D67" s="136">
        <f>D68+D76+D106</f>
        <v>0</v>
      </c>
      <c r="E67" s="136">
        <f>E68+E76+E106</f>
        <v>0</v>
      </c>
      <c r="F67" s="136">
        <f>F68+F76+F106</f>
        <v>329085.66000000003</v>
      </c>
      <c r="G67" s="136">
        <f>G68+G76+G106</f>
        <v>393238.64</v>
      </c>
      <c r="H67" s="137">
        <f>H68+H76</f>
        <v>0</v>
      </c>
      <c r="I67" s="136">
        <f>I68+I76</f>
        <v>0</v>
      </c>
      <c r="J67" s="136">
        <f>J68+J76</f>
        <v>0</v>
      </c>
      <c r="K67" s="136">
        <f>K68+K76</f>
        <v>0</v>
      </c>
      <c r="L67" s="136">
        <f>SUM(M67:T67)</f>
        <v>712324.3</v>
      </c>
      <c r="M67" s="136">
        <f>M68+M76+M106</f>
        <v>0</v>
      </c>
      <c r="N67" s="136">
        <f>N68+N76+N106</f>
        <v>0</v>
      </c>
      <c r="O67" s="136">
        <f>O68+O76+O106</f>
        <v>319085.66000000003</v>
      </c>
      <c r="P67" s="136">
        <f>P68+P76+P106</f>
        <v>393238.64</v>
      </c>
      <c r="Q67" s="137">
        <f>Q68+Q76</f>
        <v>0</v>
      </c>
      <c r="R67" s="136">
        <f>R68+R76</f>
        <v>0</v>
      </c>
      <c r="S67" s="136">
        <f>S68+S76</f>
        <v>0</v>
      </c>
      <c r="T67" s="136">
        <f>T68+T76</f>
        <v>0</v>
      </c>
      <c r="U67" s="136">
        <f>SUM(V67:AC67)</f>
        <v>712324.3</v>
      </c>
      <c r="V67" s="136">
        <f>V68+V76+V106</f>
        <v>0</v>
      </c>
      <c r="W67" s="136">
        <f>W68+W76+W106</f>
        <v>0</v>
      </c>
      <c r="X67" s="136">
        <f>X68+X76+X106</f>
        <v>319085.66000000003</v>
      </c>
      <c r="Y67" s="136">
        <f>Y68+Y76+Y106</f>
        <v>393238.64</v>
      </c>
      <c r="Z67" s="137">
        <f>Z68+Z76</f>
        <v>0</v>
      </c>
      <c r="AA67" s="136">
        <f>AA68+AA76</f>
        <v>0</v>
      </c>
      <c r="AB67" s="136">
        <f>AB68+AB76</f>
        <v>0</v>
      </c>
      <c r="AC67" s="136">
        <f>AC68+AC76</f>
        <v>0</v>
      </c>
    </row>
    <row r="68" spans="1:29" ht="12.75">
      <c r="A68" s="144">
        <v>31</v>
      </c>
      <c r="B68" s="145" t="s">
        <v>18</v>
      </c>
      <c r="C68" s="137">
        <f aca="true" t="shared" si="31" ref="C68:C114">SUM(D68:K68)</f>
        <v>526637.92</v>
      </c>
      <c r="D68" s="137">
        <f>SUM(D69:D75)</f>
        <v>0</v>
      </c>
      <c r="E68" s="137">
        <f aca="true" t="shared" si="32" ref="E68:K68">SUM(E69:E75)</f>
        <v>0</v>
      </c>
      <c r="F68" s="137">
        <f>SUM(F69:F75)</f>
        <v>143085.66</v>
      </c>
      <c r="G68" s="137">
        <f>SUM(G69:G75)</f>
        <v>383552.26</v>
      </c>
      <c r="H68" s="137">
        <f t="shared" si="32"/>
        <v>0</v>
      </c>
      <c r="I68" s="137">
        <f t="shared" si="32"/>
        <v>0</v>
      </c>
      <c r="J68" s="137">
        <f t="shared" si="32"/>
        <v>0</v>
      </c>
      <c r="K68" s="137">
        <f t="shared" si="32"/>
        <v>0</v>
      </c>
      <c r="L68" s="137">
        <f aca="true" t="shared" si="33" ref="L68:L114">SUM(M68:T68)</f>
        <v>516637.92000000004</v>
      </c>
      <c r="M68" s="137">
        <f>SUM(M69:M75)</f>
        <v>0</v>
      </c>
      <c r="N68" s="137">
        <f aca="true" t="shared" si="34" ref="N68">SUM(N69:N75)</f>
        <v>0</v>
      </c>
      <c r="O68" s="137">
        <f>SUM(O69:O75)</f>
        <v>133085.66</v>
      </c>
      <c r="P68" s="137">
        <f>SUM(P69:P75)</f>
        <v>383552.26</v>
      </c>
      <c r="Q68" s="137">
        <f aca="true" t="shared" si="35" ref="Q68:T68">SUM(Q69:Q75)</f>
        <v>0</v>
      </c>
      <c r="R68" s="137">
        <f t="shared" si="35"/>
        <v>0</v>
      </c>
      <c r="S68" s="137">
        <f t="shared" si="35"/>
        <v>0</v>
      </c>
      <c r="T68" s="137">
        <f t="shared" si="35"/>
        <v>0</v>
      </c>
      <c r="U68" s="137">
        <f aca="true" t="shared" si="36" ref="U68:U114">SUM(V68:AC68)</f>
        <v>516637.92000000004</v>
      </c>
      <c r="V68" s="137">
        <f>SUM(V69:V75)</f>
        <v>0</v>
      </c>
      <c r="W68" s="137">
        <f aca="true" t="shared" si="37" ref="W68">SUM(W69:W75)</f>
        <v>0</v>
      </c>
      <c r="X68" s="137">
        <f>SUM(X69:X75)</f>
        <v>133085.66</v>
      </c>
      <c r="Y68" s="137">
        <f>SUM(Y69:Y75)</f>
        <v>383552.26</v>
      </c>
      <c r="Z68" s="137">
        <f aca="true" t="shared" si="38" ref="Z68:AC68">SUM(Z69:Z75)</f>
        <v>0</v>
      </c>
      <c r="AA68" s="137">
        <f t="shared" si="38"/>
        <v>0</v>
      </c>
      <c r="AB68" s="137">
        <f t="shared" si="38"/>
        <v>0</v>
      </c>
      <c r="AC68" s="137">
        <f t="shared" si="38"/>
        <v>0</v>
      </c>
    </row>
    <row r="69" spans="1:29" ht="12.75">
      <c r="A69" s="146">
        <v>3111</v>
      </c>
      <c r="B69" s="132" t="s">
        <v>329</v>
      </c>
      <c r="C69" s="136">
        <f t="shared" si="31"/>
        <v>409807.95999999996</v>
      </c>
      <c r="D69" s="133"/>
      <c r="E69" s="133"/>
      <c r="F69" s="133">
        <v>105842.22</v>
      </c>
      <c r="G69" s="133">
        <v>303965.74</v>
      </c>
      <c r="H69" s="134"/>
      <c r="I69" s="133"/>
      <c r="J69" s="133"/>
      <c r="K69" s="133"/>
      <c r="L69" s="136">
        <f t="shared" si="33"/>
        <v>399807.95999999996</v>
      </c>
      <c r="M69" s="133"/>
      <c r="N69" s="133"/>
      <c r="O69" s="133">
        <v>95842.22</v>
      </c>
      <c r="P69" s="133">
        <v>303965.74</v>
      </c>
      <c r="Q69" s="134"/>
      <c r="R69" s="133"/>
      <c r="S69" s="133"/>
      <c r="T69" s="133"/>
      <c r="U69" s="136">
        <f t="shared" si="36"/>
        <v>399807.95999999996</v>
      </c>
      <c r="V69" s="133"/>
      <c r="W69" s="133"/>
      <c r="X69" s="133">
        <v>95842.22</v>
      </c>
      <c r="Y69" s="133">
        <v>303965.74</v>
      </c>
      <c r="Z69" s="134"/>
      <c r="AA69" s="133"/>
      <c r="AB69" s="133"/>
      <c r="AC69" s="133"/>
    </row>
    <row r="70" spans="1:29" ht="12.75">
      <c r="A70" s="146">
        <v>3113</v>
      </c>
      <c r="B70" s="132" t="s">
        <v>54</v>
      </c>
      <c r="C70" s="136">
        <f t="shared" si="31"/>
        <v>37243.44</v>
      </c>
      <c r="D70" s="133"/>
      <c r="E70" s="133"/>
      <c r="F70" s="133">
        <v>37243.44</v>
      </c>
      <c r="G70" s="133"/>
      <c r="H70" s="134"/>
      <c r="I70" s="133"/>
      <c r="J70" s="133"/>
      <c r="K70" s="133"/>
      <c r="L70" s="136">
        <f t="shared" si="33"/>
        <v>37243.44</v>
      </c>
      <c r="M70" s="133"/>
      <c r="N70" s="133"/>
      <c r="O70" s="133">
        <v>37243.44</v>
      </c>
      <c r="P70" s="133"/>
      <c r="Q70" s="134"/>
      <c r="R70" s="133"/>
      <c r="S70" s="133"/>
      <c r="T70" s="133"/>
      <c r="U70" s="136">
        <f t="shared" si="36"/>
        <v>37243.44</v>
      </c>
      <c r="V70" s="133"/>
      <c r="W70" s="133"/>
      <c r="X70" s="133">
        <v>37243.44</v>
      </c>
      <c r="Y70" s="133"/>
      <c r="Z70" s="134"/>
      <c r="AA70" s="133"/>
      <c r="AB70" s="133"/>
      <c r="AC70" s="133"/>
    </row>
    <row r="71" spans="1:29" ht="12.75">
      <c r="A71" s="146">
        <v>3114</v>
      </c>
      <c r="B71" s="132" t="s">
        <v>56</v>
      </c>
      <c r="C71" s="136">
        <f t="shared" si="31"/>
        <v>0</v>
      </c>
      <c r="D71" s="133"/>
      <c r="E71" s="133"/>
      <c r="F71" s="133"/>
      <c r="G71" s="133"/>
      <c r="H71" s="134"/>
      <c r="I71" s="133"/>
      <c r="J71" s="133"/>
      <c r="K71" s="133"/>
      <c r="L71" s="136">
        <f t="shared" si="33"/>
        <v>0</v>
      </c>
      <c r="M71" s="133"/>
      <c r="N71" s="133"/>
      <c r="O71" s="133"/>
      <c r="P71" s="133"/>
      <c r="Q71" s="134"/>
      <c r="R71" s="133"/>
      <c r="S71" s="133"/>
      <c r="T71" s="133"/>
      <c r="U71" s="136">
        <f t="shared" si="36"/>
        <v>0</v>
      </c>
      <c r="V71" s="133"/>
      <c r="W71" s="133"/>
      <c r="X71" s="133"/>
      <c r="Y71" s="133"/>
      <c r="Z71" s="134"/>
      <c r="AA71" s="133"/>
      <c r="AB71" s="133"/>
      <c r="AC71" s="133"/>
    </row>
    <row r="72" spans="1:29" ht="12.75">
      <c r="A72" s="146">
        <v>3121</v>
      </c>
      <c r="B72" s="132" t="s">
        <v>20</v>
      </c>
      <c r="C72" s="136">
        <f t="shared" si="31"/>
        <v>10200</v>
      </c>
      <c r="D72" s="133"/>
      <c r="E72" s="133"/>
      <c r="F72" s="133">
        <v>0</v>
      </c>
      <c r="G72" s="133">
        <v>10200</v>
      </c>
      <c r="H72" s="134"/>
      <c r="I72" s="133"/>
      <c r="J72" s="133"/>
      <c r="K72" s="133"/>
      <c r="L72" s="136">
        <f t="shared" si="33"/>
        <v>10200</v>
      </c>
      <c r="M72" s="133"/>
      <c r="N72" s="133"/>
      <c r="O72" s="133">
        <v>0</v>
      </c>
      <c r="P72" s="133">
        <v>10200</v>
      </c>
      <c r="Q72" s="134"/>
      <c r="R72" s="133"/>
      <c r="S72" s="133"/>
      <c r="T72" s="133"/>
      <c r="U72" s="136">
        <f t="shared" si="36"/>
        <v>10200</v>
      </c>
      <c r="V72" s="133"/>
      <c r="W72" s="133"/>
      <c r="X72" s="133">
        <v>0</v>
      </c>
      <c r="Y72" s="133">
        <v>10200</v>
      </c>
      <c r="Z72" s="134"/>
      <c r="AA72" s="133"/>
      <c r="AB72" s="133"/>
      <c r="AC72" s="133"/>
    </row>
    <row r="73" spans="1:29" ht="12.75">
      <c r="A73" s="146">
        <v>3131</v>
      </c>
      <c r="B73" s="132" t="s">
        <v>330</v>
      </c>
      <c r="C73" s="136">
        <f t="shared" si="31"/>
        <v>0</v>
      </c>
      <c r="D73" s="133"/>
      <c r="E73" s="133"/>
      <c r="F73" s="133"/>
      <c r="G73" s="133"/>
      <c r="H73" s="134"/>
      <c r="I73" s="133"/>
      <c r="J73" s="133"/>
      <c r="K73" s="133"/>
      <c r="L73" s="136">
        <f t="shared" si="33"/>
        <v>0</v>
      </c>
      <c r="M73" s="133"/>
      <c r="N73" s="133"/>
      <c r="O73" s="133"/>
      <c r="P73" s="133"/>
      <c r="Q73" s="134"/>
      <c r="R73" s="133"/>
      <c r="S73" s="133"/>
      <c r="T73" s="133"/>
      <c r="U73" s="136">
        <f t="shared" si="36"/>
        <v>0</v>
      </c>
      <c r="V73" s="133"/>
      <c r="W73" s="133"/>
      <c r="X73" s="133"/>
      <c r="Y73" s="133"/>
      <c r="Z73" s="134"/>
      <c r="AA73" s="133"/>
      <c r="AB73" s="133"/>
      <c r="AC73" s="133"/>
    </row>
    <row r="74" spans="1:29" s="54" customFormat="1" ht="25.5">
      <c r="A74" s="146">
        <v>3132</v>
      </c>
      <c r="B74" s="132" t="s">
        <v>41</v>
      </c>
      <c r="C74" s="136">
        <f t="shared" si="31"/>
        <v>69386.52</v>
      </c>
      <c r="D74" s="133"/>
      <c r="E74" s="133"/>
      <c r="F74" s="133"/>
      <c r="G74" s="133">
        <v>69386.52</v>
      </c>
      <c r="H74" s="134"/>
      <c r="I74" s="133"/>
      <c r="J74" s="133"/>
      <c r="K74" s="133"/>
      <c r="L74" s="136">
        <f t="shared" si="33"/>
        <v>69386.52</v>
      </c>
      <c r="M74" s="133"/>
      <c r="N74" s="133"/>
      <c r="O74" s="133"/>
      <c r="P74" s="133">
        <v>69386.52</v>
      </c>
      <c r="Q74" s="134"/>
      <c r="R74" s="133"/>
      <c r="S74" s="133"/>
      <c r="T74" s="133"/>
      <c r="U74" s="136">
        <f t="shared" si="36"/>
        <v>69386.52</v>
      </c>
      <c r="V74" s="133"/>
      <c r="W74" s="133"/>
      <c r="X74" s="133"/>
      <c r="Y74" s="133">
        <v>69386.52</v>
      </c>
      <c r="Z74" s="134"/>
      <c r="AA74" s="133"/>
      <c r="AB74" s="133"/>
      <c r="AC74" s="133"/>
    </row>
    <row r="75" spans="1:29" s="3" customFormat="1" ht="24">
      <c r="A75" s="147">
        <v>3133</v>
      </c>
      <c r="B75" s="148" t="s">
        <v>42</v>
      </c>
      <c r="C75" s="136">
        <f t="shared" si="31"/>
        <v>0</v>
      </c>
      <c r="D75" s="133"/>
      <c r="E75" s="133"/>
      <c r="F75" s="133"/>
      <c r="G75" s="133"/>
      <c r="H75" s="134"/>
      <c r="I75" s="133"/>
      <c r="J75" s="133"/>
      <c r="K75" s="133"/>
      <c r="L75" s="136">
        <f t="shared" si="33"/>
        <v>0</v>
      </c>
      <c r="M75" s="133"/>
      <c r="N75" s="133"/>
      <c r="O75" s="133"/>
      <c r="P75" s="133"/>
      <c r="Q75" s="134"/>
      <c r="R75" s="133"/>
      <c r="S75" s="133"/>
      <c r="T75" s="133"/>
      <c r="U75" s="136">
        <f t="shared" si="36"/>
        <v>0</v>
      </c>
      <c r="V75" s="133"/>
      <c r="W75" s="133"/>
      <c r="X75" s="133"/>
      <c r="Y75" s="133"/>
      <c r="Z75" s="134"/>
      <c r="AA75" s="133"/>
      <c r="AB75" s="133"/>
      <c r="AC75" s="133"/>
    </row>
    <row r="76" spans="1:29" s="3" customFormat="1" ht="12.75">
      <c r="A76" s="144">
        <v>32</v>
      </c>
      <c r="B76" s="145" t="s">
        <v>22</v>
      </c>
      <c r="C76" s="137">
        <f t="shared" si="31"/>
        <v>195686.38</v>
      </c>
      <c r="D76" s="137">
        <f>SUM(D77:D105)</f>
        <v>0</v>
      </c>
      <c r="E76" s="137">
        <f aca="true" t="shared" si="39" ref="E76:K76">SUM(E77:E105)</f>
        <v>0</v>
      </c>
      <c r="F76" s="137">
        <f>SUM(F77:F105)</f>
        <v>186000</v>
      </c>
      <c r="G76" s="137">
        <f t="shared" si="39"/>
        <v>9686.38</v>
      </c>
      <c r="H76" s="137">
        <f t="shared" si="39"/>
        <v>0</v>
      </c>
      <c r="I76" s="137">
        <f t="shared" si="39"/>
        <v>0</v>
      </c>
      <c r="J76" s="137">
        <f t="shared" si="39"/>
        <v>0</v>
      </c>
      <c r="K76" s="137">
        <f t="shared" si="39"/>
        <v>0</v>
      </c>
      <c r="L76" s="137">
        <f t="shared" si="33"/>
        <v>195686.38</v>
      </c>
      <c r="M76" s="137">
        <f>SUM(M77:M105)</f>
        <v>0</v>
      </c>
      <c r="N76" s="137">
        <f aca="true" t="shared" si="40" ref="N76">SUM(N77:N105)</f>
        <v>0</v>
      </c>
      <c r="O76" s="137">
        <f>SUM(O77:O105)</f>
        <v>186000</v>
      </c>
      <c r="P76" s="137">
        <f aca="true" t="shared" si="41" ref="P76:T76">SUM(P77:P105)</f>
        <v>9686.38</v>
      </c>
      <c r="Q76" s="137">
        <f t="shared" si="41"/>
        <v>0</v>
      </c>
      <c r="R76" s="137">
        <f t="shared" si="41"/>
        <v>0</v>
      </c>
      <c r="S76" s="137">
        <f t="shared" si="41"/>
        <v>0</v>
      </c>
      <c r="T76" s="137">
        <f t="shared" si="41"/>
        <v>0</v>
      </c>
      <c r="U76" s="137">
        <f t="shared" si="36"/>
        <v>195686.38</v>
      </c>
      <c r="V76" s="137">
        <f>SUM(V77:V105)</f>
        <v>0</v>
      </c>
      <c r="W76" s="137">
        <f aca="true" t="shared" si="42" ref="W76">SUM(W77:W105)</f>
        <v>0</v>
      </c>
      <c r="X76" s="137">
        <f>SUM(X77:X105)</f>
        <v>186000</v>
      </c>
      <c r="Y76" s="137">
        <f aca="true" t="shared" si="43" ref="Y76:AC76">SUM(Y77:Y105)</f>
        <v>9686.38</v>
      </c>
      <c r="Z76" s="137">
        <f t="shared" si="43"/>
        <v>0</v>
      </c>
      <c r="AA76" s="137">
        <f t="shared" si="43"/>
        <v>0</v>
      </c>
      <c r="AB76" s="137">
        <f t="shared" si="43"/>
        <v>0</v>
      </c>
      <c r="AC76" s="137">
        <f t="shared" si="43"/>
        <v>0</v>
      </c>
    </row>
    <row r="77" spans="1:29" s="3" customFormat="1" ht="12.75">
      <c r="A77" s="147">
        <v>3211</v>
      </c>
      <c r="B77" s="148" t="s">
        <v>63</v>
      </c>
      <c r="C77" s="136">
        <f t="shared" si="31"/>
        <v>0</v>
      </c>
      <c r="D77" s="136"/>
      <c r="E77" s="136"/>
      <c r="F77" s="136"/>
      <c r="G77" s="136">
        <v>0</v>
      </c>
      <c r="H77" s="137"/>
      <c r="I77" s="136"/>
      <c r="J77" s="136"/>
      <c r="K77" s="136"/>
      <c r="L77" s="136">
        <f t="shared" si="33"/>
        <v>0</v>
      </c>
      <c r="M77" s="136"/>
      <c r="N77" s="136"/>
      <c r="O77" s="136"/>
      <c r="P77" s="136">
        <v>0</v>
      </c>
      <c r="Q77" s="137"/>
      <c r="R77" s="136"/>
      <c r="S77" s="136"/>
      <c r="T77" s="136"/>
      <c r="U77" s="136">
        <f t="shared" si="36"/>
        <v>0</v>
      </c>
      <c r="V77" s="136"/>
      <c r="W77" s="136"/>
      <c r="X77" s="136"/>
      <c r="Y77" s="136">
        <v>0</v>
      </c>
      <c r="Z77" s="137"/>
      <c r="AA77" s="136"/>
      <c r="AB77" s="136"/>
      <c r="AC77" s="136"/>
    </row>
    <row r="78" spans="1:29" s="3" customFormat="1" ht="24">
      <c r="A78" s="147">
        <v>3212</v>
      </c>
      <c r="B78" s="148" t="s">
        <v>65</v>
      </c>
      <c r="C78" s="136">
        <f t="shared" si="31"/>
        <v>9686.38</v>
      </c>
      <c r="D78" s="136"/>
      <c r="E78" s="136"/>
      <c r="F78" s="136"/>
      <c r="G78" s="136">
        <v>9686.38</v>
      </c>
      <c r="H78" s="137"/>
      <c r="I78" s="136"/>
      <c r="J78" s="136"/>
      <c r="K78" s="136"/>
      <c r="L78" s="136">
        <f t="shared" si="33"/>
        <v>9686.38</v>
      </c>
      <c r="M78" s="136"/>
      <c r="N78" s="136"/>
      <c r="O78" s="136"/>
      <c r="P78" s="136">
        <v>9686.38</v>
      </c>
      <c r="Q78" s="137"/>
      <c r="R78" s="136"/>
      <c r="S78" s="136"/>
      <c r="T78" s="136"/>
      <c r="U78" s="136">
        <f t="shared" si="36"/>
        <v>9686.38</v>
      </c>
      <c r="V78" s="136"/>
      <c r="W78" s="136"/>
      <c r="X78" s="136"/>
      <c r="Y78" s="136">
        <v>9686.38</v>
      </c>
      <c r="Z78" s="137"/>
      <c r="AA78" s="136"/>
      <c r="AB78" s="136"/>
      <c r="AC78" s="136"/>
    </row>
    <row r="79" spans="1:29" s="3" customFormat="1" ht="12.75">
      <c r="A79" s="147">
        <v>3213</v>
      </c>
      <c r="B79" s="148" t="s">
        <v>67</v>
      </c>
      <c r="C79" s="136">
        <f t="shared" si="31"/>
        <v>0</v>
      </c>
      <c r="D79" s="136"/>
      <c r="E79" s="136"/>
      <c r="F79" s="136"/>
      <c r="G79" s="136"/>
      <c r="H79" s="137"/>
      <c r="I79" s="136"/>
      <c r="J79" s="136"/>
      <c r="K79" s="136"/>
      <c r="L79" s="136">
        <f t="shared" si="33"/>
        <v>0</v>
      </c>
      <c r="M79" s="136"/>
      <c r="N79" s="136"/>
      <c r="O79" s="136"/>
      <c r="P79" s="136"/>
      <c r="Q79" s="137"/>
      <c r="R79" s="136"/>
      <c r="S79" s="136"/>
      <c r="T79" s="136"/>
      <c r="U79" s="136">
        <f t="shared" si="36"/>
        <v>0</v>
      </c>
      <c r="V79" s="136"/>
      <c r="W79" s="136"/>
      <c r="X79" s="136"/>
      <c r="Y79" s="136"/>
      <c r="Z79" s="137"/>
      <c r="AA79" s="136"/>
      <c r="AB79" s="136"/>
      <c r="AC79" s="136"/>
    </row>
    <row r="80" spans="1:29" s="3" customFormat="1" ht="12.75">
      <c r="A80" s="147">
        <v>3214</v>
      </c>
      <c r="B80" s="148" t="s">
        <v>69</v>
      </c>
      <c r="C80" s="136">
        <f t="shared" si="31"/>
        <v>0</v>
      </c>
      <c r="D80" s="136"/>
      <c r="E80" s="136"/>
      <c r="F80" s="136"/>
      <c r="G80" s="136"/>
      <c r="H80" s="137"/>
      <c r="I80" s="136"/>
      <c r="J80" s="136"/>
      <c r="K80" s="136"/>
      <c r="L80" s="136">
        <f t="shared" si="33"/>
        <v>0</v>
      </c>
      <c r="M80" s="136"/>
      <c r="N80" s="136"/>
      <c r="O80" s="136"/>
      <c r="P80" s="136"/>
      <c r="Q80" s="137"/>
      <c r="R80" s="136"/>
      <c r="S80" s="136"/>
      <c r="T80" s="136"/>
      <c r="U80" s="136">
        <f t="shared" si="36"/>
        <v>0</v>
      </c>
      <c r="V80" s="136"/>
      <c r="W80" s="136"/>
      <c r="X80" s="136"/>
      <c r="Y80" s="136"/>
      <c r="Z80" s="137"/>
      <c r="AA80" s="136"/>
      <c r="AB80" s="136"/>
      <c r="AC80" s="136"/>
    </row>
    <row r="81" spans="1:29" s="3" customFormat="1" ht="24">
      <c r="A81" s="147">
        <v>3221</v>
      </c>
      <c r="B81" s="148" t="s">
        <v>43</v>
      </c>
      <c r="C81" s="136">
        <f t="shared" si="31"/>
        <v>6000</v>
      </c>
      <c r="D81" s="136"/>
      <c r="E81" s="136"/>
      <c r="F81" s="136">
        <v>6000</v>
      </c>
      <c r="G81" s="136"/>
      <c r="H81" s="137"/>
      <c r="I81" s="136"/>
      <c r="J81" s="136"/>
      <c r="K81" s="136"/>
      <c r="L81" s="136">
        <f t="shared" si="33"/>
        <v>6000</v>
      </c>
      <c r="M81" s="136"/>
      <c r="N81" s="136"/>
      <c r="O81" s="136">
        <v>6000</v>
      </c>
      <c r="P81" s="136"/>
      <c r="Q81" s="137"/>
      <c r="R81" s="136"/>
      <c r="S81" s="136"/>
      <c r="T81" s="136"/>
      <c r="U81" s="136">
        <f t="shared" si="36"/>
        <v>6000</v>
      </c>
      <c r="V81" s="136"/>
      <c r="W81" s="136"/>
      <c r="X81" s="136">
        <v>6000</v>
      </c>
      <c r="Y81" s="136"/>
      <c r="Z81" s="137"/>
      <c r="AA81" s="136"/>
      <c r="AB81" s="136"/>
      <c r="AC81" s="136"/>
    </row>
    <row r="82" spans="1:29" s="3" customFormat="1" ht="12.75">
      <c r="A82" s="147">
        <v>3222</v>
      </c>
      <c r="B82" s="148" t="s">
        <v>44</v>
      </c>
      <c r="C82" s="136">
        <f t="shared" si="31"/>
        <v>180000</v>
      </c>
      <c r="D82" s="136"/>
      <c r="E82" s="136"/>
      <c r="F82" s="136">
        <v>180000</v>
      </c>
      <c r="G82" s="136"/>
      <c r="H82" s="137"/>
      <c r="I82" s="136"/>
      <c r="J82" s="136"/>
      <c r="K82" s="136"/>
      <c r="L82" s="136">
        <f t="shared" si="33"/>
        <v>180000</v>
      </c>
      <c r="M82" s="136"/>
      <c r="N82" s="136"/>
      <c r="O82" s="136">
        <v>180000</v>
      </c>
      <c r="P82" s="136"/>
      <c r="Q82" s="137"/>
      <c r="R82" s="136"/>
      <c r="S82" s="136"/>
      <c r="T82" s="136"/>
      <c r="U82" s="136">
        <f t="shared" si="36"/>
        <v>180000</v>
      </c>
      <c r="V82" s="136"/>
      <c r="W82" s="136"/>
      <c r="X82" s="136">
        <v>180000</v>
      </c>
      <c r="Y82" s="136"/>
      <c r="Z82" s="137"/>
      <c r="AA82" s="136"/>
      <c r="AB82" s="136"/>
      <c r="AC82" s="136"/>
    </row>
    <row r="83" spans="1:29" ht="12.75">
      <c r="A83" s="147">
        <v>3222</v>
      </c>
      <c r="B83" s="148" t="s">
        <v>44</v>
      </c>
      <c r="C83" s="136">
        <f t="shared" si="31"/>
        <v>0</v>
      </c>
      <c r="D83" s="136"/>
      <c r="E83" s="136"/>
      <c r="F83" s="149"/>
      <c r="G83" s="136"/>
      <c r="H83" s="137"/>
      <c r="I83" s="136"/>
      <c r="J83" s="136"/>
      <c r="K83" s="136"/>
      <c r="L83" s="136">
        <f t="shared" si="33"/>
        <v>0</v>
      </c>
      <c r="M83" s="136"/>
      <c r="N83" s="136"/>
      <c r="O83" s="149"/>
      <c r="P83" s="136"/>
      <c r="Q83" s="137"/>
      <c r="R83" s="136"/>
      <c r="S83" s="136"/>
      <c r="T83" s="136"/>
      <c r="U83" s="136">
        <f t="shared" si="36"/>
        <v>0</v>
      </c>
      <c r="V83" s="136"/>
      <c r="W83" s="136"/>
      <c r="X83" s="149"/>
      <c r="Y83" s="136"/>
      <c r="Z83" s="137"/>
      <c r="AA83" s="136"/>
      <c r="AB83" s="136"/>
      <c r="AC83" s="136"/>
    </row>
    <row r="84" spans="1:29" ht="12.75">
      <c r="A84" s="147">
        <v>3223</v>
      </c>
      <c r="B84" s="148" t="s">
        <v>74</v>
      </c>
      <c r="C84" s="136">
        <f t="shared" si="31"/>
        <v>0</v>
      </c>
      <c r="D84" s="136"/>
      <c r="E84" s="136"/>
      <c r="F84" s="136"/>
      <c r="G84" s="136"/>
      <c r="H84" s="137"/>
      <c r="I84" s="136"/>
      <c r="J84" s="136"/>
      <c r="K84" s="136"/>
      <c r="L84" s="136">
        <f t="shared" si="33"/>
        <v>0</v>
      </c>
      <c r="M84" s="136"/>
      <c r="N84" s="136"/>
      <c r="O84" s="136"/>
      <c r="P84" s="136"/>
      <c r="Q84" s="137"/>
      <c r="R84" s="136"/>
      <c r="S84" s="136"/>
      <c r="T84" s="136"/>
      <c r="U84" s="136">
        <f t="shared" si="36"/>
        <v>0</v>
      </c>
      <c r="V84" s="136"/>
      <c r="W84" s="136"/>
      <c r="X84" s="136"/>
      <c r="Y84" s="136"/>
      <c r="Z84" s="137"/>
      <c r="AA84" s="136"/>
      <c r="AB84" s="136"/>
      <c r="AC84" s="136"/>
    </row>
    <row r="85" spans="1:29" s="3" customFormat="1" ht="24">
      <c r="A85" s="147">
        <v>3224</v>
      </c>
      <c r="B85" s="148" t="s">
        <v>76</v>
      </c>
      <c r="C85" s="136">
        <f t="shared" si="31"/>
        <v>0</v>
      </c>
      <c r="D85" s="136"/>
      <c r="E85" s="136"/>
      <c r="F85" s="136"/>
      <c r="G85" s="136"/>
      <c r="H85" s="137"/>
      <c r="I85" s="136"/>
      <c r="J85" s="136"/>
      <c r="K85" s="136"/>
      <c r="L85" s="136">
        <f t="shared" si="33"/>
        <v>0</v>
      </c>
      <c r="M85" s="136"/>
      <c r="N85" s="136"/>
      <c r="O85" s="136"/>
      <c r="P85" s="136"/>
      <c r="Q85" s="137"/>
      <c r="R85" s="136"/>
      <c r="S85" s="136"/>
      <c r="T85" s="136"/>
      <c r="U85" s="136">
        <f t="shared" si="36"/>
        <v>0</v>
      </c>
      <c r="V85" s="136"/>
      <c r="W85" s="136"/>
      <c r="X85" s="136"/>
      <c r="Y85" s="136"/>
      <c r="Z85" s="137"/>
      <c r="AA85" s="136"/>
      <c r="AB85" s="136"/>
      <c r="AC85" s="136"/>
    </row>
    <row r="86" spans="1:29" s="3" customFormat="1" ht="24">
      <c r="A86" s="147">
        <v>3224</v>
      </c>
      <c r="B86" s="148" t="s">
        <v>76</v>
      </c>
      <c r="C86" s="136">
        <f t="shared" si="31"/>
        <v>0</v>
      </c>
      <c r="D86" s="136"/>
      <c r="E86" s="136"/>
      <c r="F86" s="149"/>
      <c r="G86" s="136"/>
      <c r="H86" s="137"/>
      <c r="I86" s="136"/>
      <c r="J86" s="136"/>
      <c r="K86" s="136"/>
      <c r="L86" s="136">
        <f t="shared" si="33"/>
        <v>0</v>
      </c>
      <c r="M86" s="136"/>
      <c r="N86" s="136"/>
      <c r="O86" s="149"/>
      <c r="P86" s="136"/>
      <c r="Q86" s="137"/>
      <c r="R86" s="136"/>
      <c r="S86" s="136"/>
      <c r="T86" s="136"/>
      <c r="U86" s="136">
        <f t="shared" si="36"/>
        <v>0</v>
      </c>
      <c r="V86" s="136"/>
      <c r="W86" s="136"/>
      <c r="X86" s="149"/>
      <c r="Y86" s="136"/>
      <c r="Z86" s="137"/>
      <c r="AA86" s="136"/>
      <c r="AB86" s="136"/>
      <c r="AC86" s="136"/>
    </row>
    <row r="87" spans="1:29" s="3" customFormat="1" ht="12.75">
      <c r="A87" s="147">
        <v>3225</v>
      </c>
      <c r="B87" s="148" t="s">
        <v>78</v>
      </c>
      <c r="C87" s="136">
        <f t="shared" si="31"/>
        <v>0</v>
      </c>
      <c r="D87" s="133"/>
      <c r="E87" s="133"/>
      <c r="F87" s="150"/>
      <c r="G87" s="133">
        <v>0</v>
      </c>
      <c r="H87" s="134"/>
      <c r="I87" s="133"/>
      <c r="J87" s="133"/>
      <c r="K87" s="133"/>
      <c r="L87" s="136">
        <f t="shared" si="33"/>
        <v>0</v>
      </c>
      <c r="M87" s="133"/>
      <c r="N87" s="133"/>
      <c r="O87" s="150"/>
      <c r="P87" s="133">
        <v>0</v>
      </c>
      <c r="Q87" s="134"/>
      <c r="R87" s="133"/>
      <c r="S87" s="133"/>
      <c r="T87" s="133"/>
      <c r="U87" s="136">
        <f t="shared" si="36"/>
        <v>0</v>
      </c>
      <c r="V87" s="133"/>
      <c r="W87" s="133"/>
      <c r="X87" s="150"/>
      <c r="Y87" s="133">
        <v>0</v>
      </c>
      <c r="Z87" s="134"/>
      <c r="AA87" s="133"/>
      <c r="AB87" s="133"/>
      <c r="AC87" s="133"/>
    </row>
    <row r="88" spans="1:29" s="3" customFormat="1" ht="12.75">
      <c r="A88" s="147">
        <v>3227</v>
      </c>
      <c r="B88" s="148" t="s">
        <v>80</v>
      </c>
      <c r="C88" s="136">
        <f t="shared" si="31"/>
        <v>0</v>
      </c>
      <c r="D88" s="133"/>
      <c r="E88" s="133"/>
      <c r="F88" s="150"/>
      <c r="G88" s="133">
        <v>0</v>
      </c>
      <c r="H88" s="134"/>
      <c r="I88" s="133"/>
      <c r="J88" s="133"/>
      <c r="K88" s="133"/>
      <c r="L88" s="136">
        <f t="shared" si="33"/>
        <v>0</v>
      </c>
      <c r="M88" s="133"/>
      <c r="N88" s="133"/>
      <c r="O88" s="150"/>
      <c r="P88" s="133">
        <v>0</v>
      </c>
      <c r="Q88" s="134"/>
      <c r="R88" s="133"/>
      <c r="S88" s="133"/>
      <c r="T88" s="133"/>
      <c r="U88" s="136">
        <f t="shared" si="36"/>
        <v>0</v>
      </c>
      <c r="V88" s="133"/>
      <c r="W88" s="133"/>
      <c r="X88" s="150"/>
      <c r="Y88" s="133">
        <v>0</v>
      </c>
      <c r="Z88" s="134"/>
      <c r="AA88" s="133"/>
      <c r="AB88" s="133"/>
      <c r="AC88" s="133"/>
    </row>
    <row r="89" spans="1:29" s="3" customFormat="1" ht="12.75">
      <c r="A89" s="147">
        <v>3231</v>
      </c>
      <c r="B89" s="148" t="s">
        <v>83</v>
      </c>
      <c r="C89" s="136">
        <f t="shared" si="31"/>
        <v>0</v>
      </c>
      <c r="D89" s="136"/>
      <c r="E89" s="136"/>
      <c r="F89" s="149"/>
      <c r="G89" s="136"/>
      <c r="H89" s="137"/>
      <c r="I89" s="136"/>
      <c r="J89" s="136"/>
      <c r="K89" s="136"/>
      <c r="L89" s="136">
        <f t="shared" si="33"/>
        <v>0</v>
      </c>
      <c r="M89" s="136"/>
      <c r="N89" s="136"/>
      <c r="O89" s="149"/>
      <c r="P89" s="136"/>
      <c r="Q89" s="137"/>
      <c r="R89" s="136"/>
      <c r="S89" s="136"/>
      <c r="T89" s="136"/>
      <c r="U89" s="136">
        <f t="shared" si="36"/>
        <v>0</v>
      </c>
      <c r="V89" s="136"/>
      <c r="W89" s="136"/>
      <c r="X89" s="149"/>
      <c r="Y89" s="136"/>
      <c r="Z89" s="137"/>
      <c r="AA89" s="136"/>
      <c r="AB89" s="136"/>
      <c r="AC89" s="136"/>
    </row>
    <row r="90" spans="1:29" s="3" customFormat="1" ht="24">
      <c r="A90" s="147">
        <v>3232</v>
      </c>
      <c r="B90" s="148" t="s">
        <v>47</v>
      </c>
      <c r="C90" s="136">
        <f t="shared" si="31"/>
        <v>0</v>
      </c>
      <c r="D90" s="136"/>
      <c r="E90" s="136"/>
      <c r="F90" s="149"/>
      <c r="G90" s="136"/>
      <c r="H90" s="137"/>
      <c r="I90" s="136"/>
      <c r="J90" s="136"/>
      <c r="K90" s="136"/>
      <c r="L90" s="136">
        <f t="shared" si="33"/>
        <v>0</v>
      </c>
      <c r="M90" s="136"/>
      <c r="N90" s="136"/>
      <c r="O90" s="149"/>
      <c r="P90" s="136"/>
      <c r="Q90" s="137"/>
      <c r="R90" s="136"/>
      <c r="S90" s="136"/>
      <c r="T90" s="136"/>
      <c r="U90" s="136">
        <f t="shared" si="36"/>
        <v>0</v>
      </c>
      <c r="V90" s="136"/>
      <c r="W90" s="136"/>
      <c r="X90" s="149"/>
      <c r="Y90" s="136"/>
      <c r="Z90" s="137"/>
      <c r="AA90" s="136"/>
      <c r="AB90" s="136"/>
      <c r="AC90" s="136"/>
    </row>
    <row r="91" spans="1:29" s="3" customFormat="1" ht="12.75">
      <c r="A91" s="147">
        <v>3233</v>
      </c>
      <c r="B91" s="148" t="s">
        <v>86</v>
      </c>
      <c r="C91" s="136">
        <f t="shared" si="31"/>
        <v>0</v>
      </c>
      <c r="D91" s="136"/>
      <c r="E91" s="136"/>
      <c r="F91" s="149"/>
      <c r="G91" s="136"/>
      <c r="H91" s="137"/>
      <c r="I91" s="136"/>
      <c r="J91" s="136"/>
      <c r="K91" s="136"/>
      <c r="L91" s="136">
        <f t="shared" si="33"/>
        <v>0</v>
      </c>
      <c r="M91" s="136"/>
      <c r="N91" s="136"/>
      <c r="O91" s="149"/>
      <c r="P91" s="136"/>
      <c r="Q91" s="137"/>
      <c r="R91" s="136"/>
      <c r="S91" s="136"/>
      <c r="T91" s="136"/>
      <c r="U91" s="136">
        <f t="shared" si="36"/>
        <v>0</v>
      </c>
      <c r="V91" s="136"/>
      <c r="W91" s="136"/>
      <c r="X91" s="149"/>
      <c r="Y91" s="136"/>
      <c r="Z91" s="137"/>
      <c r="AA91" s="136"/>
      <c r="AB91" s="136"/>
      <c r="AC91" s="136"/>
    </row>
    <row r="92" spans="1:29" s="3" customFormat="1" ht="12.75">
      <c r="A92" s="147">
        <v>3234</v>
      </c>
      <c r="B92" s="148" t="s">
        <v>88</v>
      </c>
      <c r="C92" s="136">
        <f t="shared" si="31"/>
        <v>0</v>
      </c>
      <c r="D92" s="136"/>
      <c r="E92" s="136"/>
      <c r="F92" s="136"/>
      <c r="G92" s="136"/>
      <c r="H92" s="137"/>
      <c r="I92" s="136"/>
      <c r="J92" s="136"/>
      <c r="K92" s="136"/>
      <c r="L92" s="136">
        <f t="shared" si="33"/>
        <v>0</v>
      </c>
      <c r="M92" s="136"/>
      <c r="N92" s="136"/>
      <c r="O92" s="136"/>
      <c r="P92" s="136"/>
      <c r="Q92" s="137"/>
      <c r="R92" s="136"/>
      <c r="S92" s="136"/>
      <c r="T92" s="136"/>
      <c r="U92" s="136">
        <f t="shared" si="36"/>
        <v>0</v>
      </c>
      <c r="V92" s="136"/>
      <c r="W92" s="136"/>
      <c r="X92" s="136"/>
      <c r="Y92" s="136"/>
      <c r="Z92" s="137"/>
      <c r="AA92" s="136"/>
      <c r="AB92" s="136"/>
      <c r="AC92" s="136"/>
    </row>
    <row r="93" spans="1:29" ht="12.75">
      <c r="A93" s="147">
        <v>3235</v>
      </c>
      <c r="B93" s="148" t="s">
        <v>90</v>
      </c>
      <c r="C93" s="136">
        <f t="shared" si="31"/>
        <v>0</v>
      </c>
      <c r="D93" s="136"/>
      <c r="E93" s="136"/>
      <c r="F93" s="136"/>
      <c r="G93" s="136"/>
      <c r="H93" s="137"/>
      <c r="I93" s="136"/>
      <c r="J93" s="136"/>
      <c r="K93" s="136"/>
      <c r="L93" s="136">
        <f t="shared" si="33"/>
        <v>0</v>
      </c>
      <c r="M93" s="136"/>
      <c r="N93" s="136"/>
      <c r="O93" s="136"/>
      <c r="P93" s="136"/>
      <c r="Q93" s="137"/>
      <c r="R93" s="136"/>
      <c r="S93" s="136"/>
      <c r="T93" s="136"/>
      <c r="U93" s="136">
        <f t="shared" si="36"/>
        <v>0</v>
      </c>
      <c r="V93" s="136"/>
      <c r="W93" s="136"/>
      <c r="X93" s="136"/>
      <c r="Y93" s="136"/>
      <c r="Z93" s="137"/>
      <c r="AA93" s="136"/>
      <c r="AB93" s="136"/>
      <c r="AC93" s="136"/>
    </row>
    <row r="94" spans="1:29" s="3" customFormat="1" ht="12.75">
      <c r="A94" s="147">
        <v>3236</v>
      </c>
      <c r="B94" s="148" t="s">
        <v>92</v>
      </c>
      <c r="C94" s="136">
        <f t="shared" si="31"/>
        <v>0</v>
      </c>
      <c r="D94" s="136"/>
      <c r="E94" s="136"/>
      <c r="F94" s="136"/>
      <c r="G94" s="136"/>
      <c r="H94" s="137"/>
      <c r="I94" s="136"/>
      <c r="J94" s="136"/>
      <c r="K94" s="136"/>
      <c r="L94" s="136">
        <f t="shared" si="33"/>
        <v>0</v>
      </c>
      <c r="M94" s="136"/>
      <c r="N94" s="136"/>
      <c r="O94" s="136"/>
      <c r="P94" s="136"/>
      <c r="Q94" s="137"/>
      <c r="R94" s="136"/>
      <c r="S94" s="136"/>
      <c r="T94" s="136"/>
      <c r="U94" s="136">
        <f t="shared" si="36"/>
        <v>0</v>
      </c>
      <c r="V94" s="136"/>
      <c r="W94" s="136"/>
      <c r="X94" s="136"/>
      <c r="Y94" s="136"/>
      <c r="Z94" s="137"/>
      <c r="AA94" s="136"/>
      <c r="AB94" s="136"/>
      <c r="AC94" s="136"/>
    </row>
    <row r="95" spans="1:29" s="3" customFormat="1" ht="12.75">
      <c r="A95" s="147">
        <v>3237</v>
      </c>
      <c r="B95" s="148" t="s">
        <v>94</v>
      </c>
      <c r="C95" s="136">
        <f t="shared" si="31"/>
        <v>0</v>
      </c>
      <c r="D95" s="136"/>
      <c r="E95" s="136"/>
      <c r="F95" s="136"/>
      <c r="G95" s="136">
        <v>0</v>
      </c>
      <c r="H95" s="137"/>
      <c r="I95" s="136"/>
      <c r="J95" s="136"/>
      <c r="K95" s="136"/>
      <c r="L95" s="136">
        <f t="shared" si="33"/>
        <v>0</v>
      </c>
      <c r="M95" s="136"/>
      <c r="N95" s="136"/>
      <c r="O95" s="136"/>
      <c r="P95" s="136">
        <v>0</v>
      </c>
      <c r="Q95" s="137"/>
      <c r="R95" s="136"/>
      <c r="S95" s="136"/>
      <c r="T95" s="136"/>
      <c r="U95" s="136">
        <f t="shared" si="36"/>
        <v>0</v>
      </c>
      <c r="V95" s="136"/>
      <c r="W95" s="136"/>
      <c r="X95" s="136"/>
      <c r="Y95" s="136">
        <v>0</v>
      </c>
      <c r="Z95" s="137"/>
      <c r="AA95" s="136"/>
      <c r="AB95" s="136"/>
      <c r="AC95" s="136"/>
    </row>
    <row r="96" spans="1:29" s="3" customFormat="1" ht="12.75">
      <c r="A96" s="147">
        <v>3238</v>
      </c>
      <c r="B96" s="148" t="s">
        <v>96</v>
      </c>
      <c r="C96" s="136">
        <f t="shared" si="31"/>
        <v>0</v>
      </c>
      <c r="D96" s="136"/>
      <c r="E96" s="136"/>
      <c r="F96" s="136"/>
      <c r="G96" s="136"/>
      <c r="H96" s="137"/>
      <c r="I96" s="136"/>
      <c r="J96" s="136"/>
      <c r="K96" s="136"/>
      <c r="L96" s="136">
        <f t="shared" si="33"/>
        <v>0</v>
      </c>
      <c r="M96" s="136"/>
      <c r="N96" s="136"/>
      <c r="O96" s="136"/>
      <c r="P96" s="136"/>
      <c r="Q96" s="137"/>
      <c r="R96" s="136"/>
      <c r="S96" s="136"/>
      <c r="T96" s="136"/>
      <c r="U96" s="136">
        <f t="shared" si="36"/>
        <v>0</v>
      </c>
      <c r="V96" s="136"/>
      <c r="W96" s="136"/>
      <c r="X96" s="136"/>
      <c r="Y96" s="136"/>
      <c r="Z96" s="137"/>
      <c r="AA96" s="136"/>
      <c r="AB96" s="136"/>
      <c r="AC96" s="136"/>
    </row>
    <row r="97" spans="1:29" s="3" customFormat="1" ht="12.75">
      <c r="A97" s="147">
        <v>3239</v>
      </c>
      <c r="B97" s="148" t="s">
        <v>98</v>
      </c>
      <c r="C97" s="136">
        <f t="shared" si="31"/>
        <v>0</v>
      </c>
      <c r="D97" s="133"/>
      <c r="E97" s="133"/>
      <c r="F97" s="133"/>
      <c r="G97" s="133"/>
      <c r="H97" s="134"/>
      <c r="I97" s="133"/>
      <c r="J97" s="133"/>
      <c r="K97" s="133"/>
      <c r="L97" s="136">
        <f t="shared" si="33"/>
        <v>0</v>
      </c>
      <c r="M97" s="133"/>
      <c r="N97" s="133"/>
      <c r="O97" s="133"/>
      <c r="P97" s="133"/>
      <c r="Q97" s="134"/>
      <c r="R97" s="133"/>
      <c r="S97" s="133"/>
      <c r="T97" s="133"/>
      <c r="U97" s="136">
        <f t="shared" si="36"/>
        <v>0</v>
      </c>
      <c r="V97" s="133"/>
      <c r="W97" s="133"/>
      <c r="X97" s="133"/>
      <c r="Y97" s="133"/>
      <c r="Z97" s="134"/>
      <c r="AA97" s="133"/>
      <c r="AB97" s="133"/>
      <c r="AC97" s="133"/>
    </row>
    <row r="98" spans="1:29" s="3" customFormat="1" ht="24">
      <c r="A98" s="147">
        <v>3241</v>
      </c>
      <c r="B98" s="148" t="s">
        <v>100</v>
      </c>
      <c r="C98" s="136">
        <f t="shared" si="31"/>
        <v>0</v>
      </c>
      <c r="D98" s="136"/>
      <c r="E98" s="136"/>
      <c r="F98" s="136"/>
      <c r="G98" s="136"/>
      <c r="H98" s="137"/>
      <c r="I98" s="136"/>
      <c r="J98" s="136"/>
      <c r="K98" s="136"/>
      <c r="L98" s="136">
        <f t="shared" si="33"/>
        <v>0</v>
      </c>
      <c r="M98" s="136"/>
      <c r="N98" s="136"/>
      <c r="O98" s="136"/>
      <c r="P98" s="136"/>
      <c r="Q98" s="137"/>
      <c r="R98" s="136"/>
      <c r="S98" s="136"/>
      <c r="T98" s="136"/>
      <c r="U98" s="136">
        <f t="shared" si="36"/>
        <v>0</v>
      </c>
      <c r="V98" s="136"/>
      <c r="W98" s="136"/>
      <c r="X98" s="136"/>
      <c r="Y98" s="136"/>
      <c r="Z98" s="137"/>
      <c r="AA98" s="136"/>
      <c r="AB98" s="136"/>
      <c r="AC98" s="136"/>
    </row>
    <row r="99" spans="1:29" s="3" customFormat="1" ht="12.75">
      <c r="A99" s="147">
        <v>3291</v>
      </c>
      <c r="B99" s="151" t="s">
        <v>104</v>
      </c>
      <c r="C99" s="136">
        <f t="shared" si="31"/>
        <v>0</v>
      </c>
      <c r="D99" s="136"/>
      <c r="E99" s="136"/>
      <c r="F99" s="136"/>
      <c r="G99" s="136"/>
      <c r="H99" s="137"/>
      <c r="I99" s="136"/>
      <c r="J99" s="136"/>
      <c r="K99" s="136"/>
      <c r="L99" s="136">
        <f t="shared" si="33"/>
        <v>0</v>
      </c>
      <c r="M99" s="136"/>
      <c r="N99" s="136"/>
      <c r="O99" s="136"/>
      <c r="P99" s="136"/>
      <c r="Q99" s="137"/>
      <c r="R99" s="136"/>
      <c r="S99" s="136"/>
      <c r="T99" s="136"/>
      <c r="U99" s="136">
        <f t="shared" si="36"/>
        <v>0</v>
      </c>
      <c r="V99" s="136"/>
      <c r="W99" s="136"/>
      <c r="X99" s="136"/>
      <c r="Y99" s="136"/>
      <c r="Z99" s="137"/>
      <c r="AA99" s="136"/>
      <c r="AB99" s="136"/>
      <c r="AC99" s="136"/>
    </row>
    <row r="100" spans="1:29" s="3" customFormat="1" ht="12.75">
      <c r="A100" s="147">
        <v>3292</v>
      </c>
      <c r="B100" s="148" t="s">
        <v>106</v>
      </c>
      <c r="C100" s="136">
        <f t="shared" si="31"/>
        <v>0</v>
      </c>
      <c r="D100" s="136"/>
      <c r="E100" s="136"/>
      <c r="F100" s="136"/>
      <c r="G100" s="136"/>
      <c r="H100" s="137"/>
      <c r="I100" s="136"/>
      <c r="J100" s="136"/>
      <c r="K100" s="136"/>
      <c r="L100" s="136">
        <f t="shared" si="33"/>
        <v>0</v>
      </c>
      <c r="M100" s="136"/>
      <c r="N100" s="136"/>
      <c r="O100" s="136"/>
      <c r="P100" s="136"/>
      <c r="Q100" s="137"/>
      <c r="R100" s="136"/>
      <c r="S100" s="136"/>
      <c r="T100" s="136"/>
      <c r="U100" s="136">
        <f t="shared" si="36"/>
        <v>0</v>
      </c>
      <c r="V100" s="136"/>
      <c r="W100" s="136"/>
      <c r="X100" s="136"/>
      <c r="Y100" s="136"/>
      <c r="Z100" s="137"/>
      <c r="AA100" s="136"/>
      <c r="AB100" s="136"/>
      <c r="AC100" s="136"/>
    </row>
    <row r="101" spans="1:29" ht="12.75">
      <c r="A101" s="147">
        <v>3293</v>
      </c>
      <c r="B101" s="148" t="s">
        <v>108</v>
      </c>
      <c r="C101" s="136">
        <f t="shared" si="31"/>
        <v>0</v>
      </c>
      <c r="D101" s="136"/>
      <c r="E101" s="136"/>
      <c r="F101" s="136"/>
      <c r="G101" s="136"/>
      <c r="H101" s="137"/>
      <c r="I101" s="136"/>
      <c r="J101" s="136"/>
      <c r="K101" s="136"/>
      <c r="L101" s="136">
        <f t="shared" si="33"/>
        <v>0</v>
      </c>
      <c r="M101" s="136"/>
      <c r="N101" s="136"/>
      <c r="O101" s="136"/>
      <c r="P101" s="136"/>
      <c r="Q101" s="137"/>
      <c r="R101" s="136"/>
      <c r="S101" s="136"/>
      <c r="T101" s="136"/>
      <c r="U101" s="136">
        <f t="shared" si="36"/>
        <v>0</v>
      </c>
      <c r="V101" s="136"/>
      <c r="W101" s="136"/>
      <c r="X101" s="136"/>
      <c r="Y101" s="136"/>
      <c r="Z101" s="137"/>
      <c r="AA101" s="136"/>
      <c r="AB101" s="136"/>
      <c r="AC101" s="136"/>
    </row>
    <row r="102" spans="1:29" s="3" customFormat="1" ht="25.5" customHeight="1">
      <c r="A102" s="147">
        <v>3294</v>
      </c>
      <c r="B102" s="148" t="s">
        <v>332</v>
      </c>
      <c r="C102" s="136">
        <f t="shared" si="31"/>
        <v>0</v>
      </c>
      <c r="D102" s="136"/>
      <c r="E102" s="136"/>
      <c r="F102" s="136"/>
      <c r="G102" s="136"/>
      <c r="H102" s="137"/>
      <c r="I102" s="136"/>
      <c r="J102" s="136"/>
      <c r="K102" s="136"/>
      <c r="L102" s="136">
        <f t="shared" si="33"/>
        <v>0</v>
      </c>
      <c r="M102" s="136"/>
      <c r="N102" s="136"/>
      <c r="O102" s="136"/>
      <c r="P102" s="136"/>
      <c r="Q102" s="137"/>
      <c r="R102" s="136"/>
      <c r="S102" s="136"/>
      <c r="T102" s="136"/>
      <c r="U102" s="136">
        <f t="shared" si="36"/>
        <v>0</v>
      </c>
      <c r="V102" s="136"/>
      <c r="W102" s="136"/>
      <c r="X102" s="136"/>
      <c r="Y102" s="136"/>
      <c r="Z102" s="137"/>
      <c r="AA102" s="136"/>
      <c r="AB102" s="136"/>
      <c r="AC102" s="136"/>
    </row>
    <row r="103" spans="1:29" s="3" customFormat="1" ht="12.75">
      <c r="A103" s="147">
        <v>3295</v>
      </c>
      <c r="B103" s="148" t="s">
        <v>112</v>
      </c>
      <c r="C103" s="136">
        <f t="shared" si="31"/>
        <v>0</v>
      </c>
      <c r="D103" s="136"/>
      <c r="E103" s="136"/>
      <c r="F103" s="136"/>
      <c r="G103" s="136"/>
      <c r="H103" s="137"/>
      <c r="I103" s="136"/>
      <c r="J103" s="136"/>
      <c r="K103" s="136"/>
      <c r="L103" s="136">
        <f t="shared" si="33"/>
        <v>0</v>
      </c>
      <c r="M103" s="136"/>
      <c r="N103" s="136"/>
      <c r="O103" s="136"/>
      <c r="P103" s="136"/>
      <c r="Q103" s="137"/>
      <c r="R103" s="136"/>
      <c r="S103" s="136"/>
      <c r="T103" s="136"/>
      <c r="U103" s="136">
        <f t="shared" si="36"/>
        <v>0</v>
      </c>
      <c r="V103" s="136"/>
      <c r="W103" s="136"/>
      <c r="X103" s="136"/>
      <c r="Y103" s="136"/>
      <c r="Z103" s="137"/>
      <c r="AA103" s="136"/>
      <c r="AB103" s="136"/>
      <c r="AC103" s="136"/>
    </row>
    <row r="104" spans="1:29" s="54" customFormat="1" ht="12.75">
      <c r="A104" s="147">
        <v>3299</v>
      </c>
      <c r="B104" s="148" t="s">
        <v>333</v>
      </c>
      <c r="C104" s="136">
        <f t="shared" si="31"/>
        <v>0</v>
      </c>
      <c r="D104" s="136"/>
      <c r="E104" s="136"/>
      <c r="F104" s="136"/>
      <c r="G104" s="136">
        <v>0</v>
      </c>
      <c r="H104" s="137"/>
      <c r="I104" s="136"/>
      <c r="J104" s="136"/>
      <c r="K104" s="136"/>
      <c r="L104" s="136">
        <f t="shared" si="33"/>
        <v>0</v>
      </c>
      <c r="M104" s="136"/>
      <c r="N104" s="136"/>
      <c r="O104" s="136"/>
      <c r="P104" s="136">
        <v>0</v>
      </c>
      <c r="Q104" s="137"/>
      <c r="R104" s="136"/>
      <c r="S104" s="136"/>
      <c r="T104" s="136"/>
      <c r="U104" s="136">
        <f t="shared" si="36"/>
        <v>0</v>
      </c>
      <c r="V104" s="136"/>
      <c r="W104" s="136"/>
      <c r="X104" s="136"/>
      <c r="Y104" s="136">
        <v>0</v>
      </c>
      <c r="Z104" s="137"/>
      <c r="AA104" s="136"/>
      <c r="AB104" s="136"/>
      <c r="AC104" s="136"/>
    </row>
    <row r="105" spans="1:29" s="3" customFormat="1" ht="12.75">
      <c r="A105" s="152"/>
      <c r="B105" s="153"/>
      <c r="C105" s="136">
        <f t="shared" si="31"/>
        <v>0</v>
      </c>
      <c r="D105" s="136"/>
      <c r="E105" s="136"/>
      <c r="F105" s="136"/>
      <c r="G105" s="136"/>
      <c r="H105" s="137"/>
      <c r="I105" s="136"/>
      <c r="J105" s="136"/>
      <c r="K105" s="136"/>
      <c r="L105" s="136">
        <f t="shared" si="33"/>
        <v>0</v>
      </c>
      <c r="M105" s="136"/>
      <c r="N105" s="136"/>
      <c r="O105" s="136"/>
      <c r="P105" s="136"/>
      <c r="Q105" s="137"/>
      <c r="R105" s="136"/>
      <c r="S105" s="136"/>
      <c r="T105" s="136"/>
      <c r="U105" s="136">
        <f t="shared" si="36"/>
        <v>0</v>
      </c>
      <c r="V105" s="136"/>
      <c r="W105" s="136"/>
      <c r="X105" s="136"/>
      <c r="Y105" s="136"/>
      <c r="Z105" s="137"/>
      <c r="AA105" s="136"/>
      <c r="AB105" s="136"/>
      <c r="AC105" s="136"/>
    </row>
    <row r="106" spans="1:29" s="3" customFormat="1" ht="24">
      <c r="A106" s="154" t="s">
        <v>156</v>
      </c>
      <c r="B106" s="155" t="s">
        <v>157</v>
      </c>
      <c r="C106" s="137">
        <f t="shared" si="31"/>
        <v>0</v>
      </c>
      <c r="D106" s="137">
        <f>D107+D109+D110+D111+D112+D113+D114</f>
        <v>0</v>
      </c>
      <c r="E106" s="137">
        <f>E107+E109+E110+E111+E112+E113+E114</f>
        <v>0</v>
      </c>
      <c r="F106" s="137">
        <f>F107+F108+F109+F110+F111+F112+F113+F114</f>
        <v>0</v>
      </c>
      <c r="G106" s="137">
        <f>G107+G108+G109+G110+G111+G112+G113+G114</f>
        <v>0</v>
      </c>
      <c r="H106" s="137">
        <f>H107</f>
        <v>0</v>
      </c>
      <c r="I106" s="137">
        <f>I107</f>
        <v>0</v>
      </c>
      <c r="J106" s="137">
        <f>J107</f>
        <v>0</v>
      </c>
      <c r="K106" s="137">
        <f>K107</f>
        <v>0</v>
      </c>
      <c r="L106" s="137">
        <f t="shared" si="33"/>
        <v>0</v>
      </c>
      <c r="M106" s="137">
        <f>M107+M109+M110+M111+M112+M113+M114</f>
        <v>0</v>
      </c>
      <c r="N106" s="137">
        <f>N107+N109+N110+N111+N112+N113+N114</f>
        <v>0</v>
      </c>
      <c r="O106" s="137">
        <f>O107+O108+O109+O110+O111+O112+O113+O114</f>
        <v>0</v>
      </c>
      <c r="P106" s="137">
        <f>P107+P108+P109+P110+P111+P112+P113+P114</f>
        <v>0</v>
      </c>
      <c r="Q106" s="137">
        <f>Q107</f>
        <v>0</v>
      </c>
      <c r="R106" s="137">
        <f>R107</f>
        <v>0</v>
      </c>
      <c r="S106" s="137">
        <f>S107</f>
        <v>0</v>
      </c>
      <c r="T106" s="137">
        <f>T107</f>
        <v>0</v>
      </c>
      <c r="U106" s="137">
        <f t="shared" si="36"/>
        <v>0</v>
      </c>
      <c r="V106" s="137">
        <f>V107+V109+V110+V111+V112+V113+V114</f>
        <v>0</v>
      </c>
      <c r="W106" s="137">
        <f>W107+W109+W110+W111+W112+W113+W114</f>
        <v>0</v>
      </c>
      <c r="X106" s="137">
        <f>X107+X108+X109+X110+X111+X112+X113+X114</f>
        <v>0</v>
      </c>
      <c r="Y106" s="137">
        <f>Y107+Y108+Y109+Y110+Y111+Y112+Y113+Y114</f>
        <v>0</v>
      </c>
      <c r="Z106" s="137">
        <f>Z107</f>
        <v>0</v>
      </c>
      <c r="AA106" s="137">
        <f>AA107</f>
        <v>0</v>
      </c>
      <c r="AB106" s="137">
        <f>AB107</f>
        <v>0</v>
      </c>
      <c r="AC106" s="137">
        <f>AC107</f>
        <v>0</v>
      </c>
    </row>
    <row r="107" spans="1:29" s="3" customFormat="1" ht="12.75">
      <c r="A107" s="147">
        <v>4221</v>
      </c>
      <c r="B107" s="148" t="s">
        <v>164</v>
      </c>
      <c r="C107" s="136">
        <f t="shared" si="31"/>
        <v>0</v>
      </c>
      <c r="D107" s="136"/>
      <c r="E107" s="136"/>
      <c r="F107" s="149">
        <v>0</v>
      </c>
      <c r="G107" s="136">
        <v>0</v>
      </c>
      <c r="H107" s="137"/>
      <c r="I107" s="136"/>
      <c r="J107" s="136"/>
      <c r="K107" s="136"/>
      <c r="L107" s="136">
        <f t="shared" si="33"/>
        <v>0</v>
      </c>
      <c r="M107" s="136"/>
      <c r="N107" s="136"/>
      <c r="O107" s="149">
        <v>0</v>
      </c>
      <c r="P107" s="136">
        <v>0</v>
      </c>
      <c r="Q107" s="137"/>
      <c r="R107" s="136"/>
      <c r="S107" s="136"/>
      <c r="T107" s="136"/>
      <c r="U107" s="136">
        <f t="shared" si="36"/>
        <v>0</v>
      </c>
      <c r="V107" s="136"/>
      <c r="W107" s="136"/>
      <c r="X107" s="149">
        <v>0</v>
      </c>
      <c r="Y107" s="136">
        <v>0</v>
      </c>
      <c r="Z107" s="137"/>
      <c r="AA107" s="136"/>
      <c r="AB107" s="136"/>
      <c r="AC107" s="136"/>
    </row>
    <row r="108" spans="1:29" s="3" customFormat="1" ht="12.75">
      <c r="A108" s="147">
        <v>4221</v>
      </c>
      <c r="B108" s="148" t="s">
        <v>164</v>
      </c>
      <c r="C108" s="136">
        <f t="shared" si="31"/>
        <v>0</v>
      </c>
      <c r="D108" s="136"/>
      <c r="E108" s="136"/>
      <c r="F108" s="149">
        <v>0</v>
      </c>
      <c r="G108" s="136"/>
      <c r="H108" s="137"/>
      <c r="I108" s="136"/>
      <c r="J108" s="136"/>
      <c r="K108" s="136"/>
      <c r="L108" s="136">
        <f t="shared" si="33"/>
        <v>0</v>
      </c>
      <c r="M108" s="136"/>
      <c r="N108" s="136"/>
      <c r="O108" s="149">
        <v>0</v>
      </c>
      <c r="P108" s="136"/>
      <c r="Q108" s="137"/>
      <c r="R108" s="136"/>
      <c r="S108" s="136"/>
      <c r="T108" s="136"/>
      <c r="U108" s="136">
        <f t="shared" si="36"/>
        <v>0</v>
      </c>
      <c r="V108" s="136"/>
      <c r="W108" s="136"/>
      <c r="X108" s="149">
        <v>0</v>
      </c>
      <c r="Y108" s="136"/>
      <c r="Z108" s="137"/>
      <c r="AA108" s="136"/>
      <c r="AB108" s="136"/>
      <c r="AC108" s="136"/>
    </row>
    <row r="109" spans="1:29" s="3" customFormat="1" ht="12.75">
      <c r="A109" s="147">
        <v>4222</v>
      </c>
      <c r="B109" s="148" t="s">
        <v>166</v>
      </c>
      <c r="C109" s="136">
        <f t="shared" si="31"/>
        <v>0</v>
      </c>
      <c r="D109" s="136"/>
      <c r="E109" s="136"/>
      <c r="F109" s="149">
        <v>0</v>
      </c>
      <c r="G109" s="136"/>
      <c r="H109" s="137"/>
      <c r="I109" s="136"/>
      <c r="J109" s="136"/>
      <c r="K109" s="136"/>
      <c r="L109" s="136">
        <f t="shared" si="33"/>
        <v>0</v>
      </c>
      <c r="M109" s="136"/>
      <c r="N109" s="136"/>
      <c r="O109" s="149">
        <v>0</v>
      </c>
      <c r="P109" s="136"/>
      <c r="Q109" s="137"/>
      <c r="R109" s="136"/>
      <c r="S109" s="136"/>
      <c r="T109" s="136"/>
      <c r="U109" s="136">
        <f t="shared" si="36"/>
        <v>0</v>
      </c>
      <c r="V109" s="136"/>
      <c r="W109" s="136"/>
      <c r="X109" s="149">
        <v>0</v>
      </c>
      <c r="Y109" s="136"/>
      <c r="Z109" s="137"/>
      <c r="AA109" s="136"/>
      <c r="AB109" s="136"/>
      <c r="AC109" s="136"/>
    </row>
    <row r="110" spans="1:29" s="3" customFormat="1" ht="12.75">
      <c r="A110" s="147">
        <v>4223</v>
      </c>
      <c r="B110" s="148" t="s">
        <v>168</v>
      </c>
      <c r="C110" s="136">
        <f t="shared" si="31"/>
        <v>0</v>
      </c>
      <c r="D110" s="136"/>
      <c r="E110" s="136"/>
      <c r="F110" s="149"/>
      <c r="G110" s="136"/>
      <c r="H110" s="137"/>
      <c r="I110" s="136"/>
      <c r="J110" s="136"/>
      <c r="K110" s="136"/>
      <c r="L110" s="136">
        <f t="shared" si="33"/>
        <v>0</v>
      </c>
      <c r="M110" s="136"/>
      <c r="N110" s="136"/>
      <c r="O110" s="149"/>
      <c r="P110" s="136"/>
      <c r="Q110" s="137"/>
      <c r="R110" s="136"/>
      <c r="S110" s="136"/>
      <c r="T110" s="136"/>
      <c r="U110" s="136">
        <f t="shared" si="36"/>
        <v>0</v>
      </c>
      <c r="V110" s="136"/>
      <c r="W110" s="136"/>
      <c r="X110" s="149"/>
      <c r="Y110" s="136"/>
      <c r="Z110" s="137"/>
      <c r="AA110" s="136"/>
      <c r="AB110" s="136"/>
      <c r="AC110" s="136"/>
    </row>
    <row r="111" spans="1:29" s="3" customFormat="1" ht="12.75">
      <c r="A111" s="147">
        <v>4224</v>
      </c>
      <c r="B111" s="148" t="s">
        <v>170</v>
      </c>
      <c r="C111" s="136">
        <f t="shared" si="31"/>
        <v>0</v>
      </c>
      <c r="D111" s="136"/>
      <c r="E111" s="136"/>
      <c r="F111" s="149"/>
      <c r="G111" s="136"/>
      <c r="H111" s="137"/>
      <c r="I111" s="136"/>
      <c r="J111" s="136"/>
      <c r="K111" s="136"/>
      <c r="L111" s="136">
        <f t="shared" si="33"/>
        <v>0</v>
      </c>
      <c r="M111" s="136"/>
      <c r="N111" s="136"/>
      <c r="O111" s="149"/>
      <c r="P111" s="136"/>
      <c r="Q111" s="137"/>
      <c r="R111" s="136"/>
      <c r="S111" s="136"/>
      <c r="T111" s="136"/>
      <c r="U111" s="136">
        <f t="shared" si="36"/>
        <v>0</v>
      </c>
      <c r="V111" s="136"/>
      <c r="W111" s="136"/>
      <c r="X111" s="149"/>
      <c r="Y111" s="136"/>
      <c r="Z111" s="137"/>
      <c r="AA111" s="136"/>
      <c r="AB111" s="136"/>
      <c r="AC111" s="136"/>
    </row>
    <row r="112" spans="1:29" s="3" customFormat="1" ht="12.75">
      <c r="A112" s="147">
        <v>4225</v>
      </c>
      <c r="B112" s="148" t="s">
        <v>335</v>
      </c>
      <c r="C112" s="136">
        <f t="shared" si="31"/>
        <v>0</v>
      </c>
      <c r="D112" s="136"/>
      <c r="E112" s="136"/>
      <c r="F112" s="149"/>
      <c r="G112" s="136"/>
      <c r="H112" s="137"/>
      <c r="I112" s="136"/>
      <c r="J112" s="136"/>
      <c r="K112" s="136"/>
      <c r="L112" s="136">
        <f t="shared" si="33"/>
        <v>0</v>
      </c>
      <c r="M112" s="136"/>
      <c r="N112" s="136"/>
      <c r="O112" s="149"/>
      <c r="P112" s="136"/>
      <c r="Q112" s="137"/>
      <c r="R112" s="136"/>
      <c r="S112" s="136"/>
      <c r="T112" s="136"/>
      <c r="U112" s="136">
        <f t="shared" si="36"/>
        <v>0</v>
      </c>
      <c r="V112" s="136"/>
      <c r="W112" s="136"/>
      <c r="X112" s="149"/>
      <c r="Y112" s="136"/>
      <c r="Z112" s="137"/>
      <c r="AA112" s="136"/>
      <c r="AB112" s="136"/>
      <c r="AC112" s="136"/>
    </row>
    <row r="113" spans="1:29" ht="12.75">
      <c r="A113" s="147">
        <v>4226</v>
      </c>
      <c r="B113" s="148" t="s">
        <v>174</v>
      </c>
      <c r="C113" s="136">
        <f t="shared" si="31"/>
        <v>0</v>
      </c>
      <c r="D113" s="136"/>
      <c r="E113" s="136"/>
      <c r="F113" s="149"/>
      <c r="G113" s="136"/>
      <c r="H113" s="137"/>
      <c r="I113" s="136"/>
      <c r="J113" s="136"/>
      <c r="K113" s="136"/>
      <c r="L113" s="136">
        <f t="shared" si="33"/>
        <v>0</v>
      </c>
      <c r="M113" s="136"/>
      <c r="N113" s="136"/>
      <c r="O113" s="149"/>
      <c r="P113" s="136"/>
      <c r="Q113" s="137"/>
      <c r="R113" s="136"/>
      <c r="S113" s="136"/>
      <c r="T113" s="136"/>
      <c r="U113" s="136">
        <f t="shared" si="36"/>
        <v>0</v>
      </c>
      <c r="V113" s="136"/>
      <c r="W113" s="136"/>
      <c r="X113" s="149"/>
      <c r="Y113" s="136"/>
      <c r="Z113" s="137"/>
      <c r="AA113" s="136"/>
      <c r="AB113" s="136"/>
      <c r="AC113" s="136"/>
    </row>
    <row r="114" spans="1:29" ht="12.75">
      <c r="A114" s="147">
        <v>4227</v>
      </c>
      <c r="B114" s="151" t="s">
        <v>45</v>
      </c>
      <c r="C114" s="136">
        <f t="shared" si="31"/>
        <v>0</v>
      </c>
      <c r="D114" s="136"/>
      <c r="E114" s="136"/>
      <c r="F114" s="149">
        <v>0</v>
      </c>
      <c r="G114" s="136">
        <v>0</v>
      </c>
      <c r="H114" s="137"/>
      <c r="I114" s="136"/>
      <c r="J114" s="136"/>
      <c r="K114" s="136"/>
      <c r="L114" s="136">
        <f t="shared" si="33"/>
        <v>0</v>
      </c>
      <c r="M114" s="136"/>
      <c r="N114" s="136"/>
      <c r="O114" s="149">
        <v>0</v>
      </c>
      <c r="P114" s="136">
        <v>0</v>
      </c>
      <c r="Q114" s="137"/>
      <c r="R114" s="136"/>
      <c r="S114" s="136"/>
      <c r="T114" s="136"/>
      <c r="U114" s="136">
        <f t="shared" si="36"/>
        <v>0</v>
      </c>
      <c r="V114" s="136"/>
      <c r="W114" s="136"/>
      <c r="X114" s="149">
        <v>0</v>
      </c>
      <c r="Y114" s="136">
        <v>0</v>
      </c>
      <c r="Z114" s="137"/>
      <c r="AA114" s="136"/>
      <c r="AB114" s="136"/>
      <c r="AC114" s="136"/>
    </row>
    <row r="115" spans="1:29" s="3" customFormat="1" ht="12.75">
      <c r="A115" s="152"/>
      <c r="B115" s="153"/>
      <c r="C115" s="136"/>
      <c r="D115" s="136"/>
      <c r="E115" s="136"/>
      <c r="F115" s="136"/>
      <c r="G115" s="136"/>
      <c r="H115" s="137"/>
      <c r="I115" s="136"/>
      <c r="J115" s="136"/>
      <c r="K115" s="136"/>
      <c r="L115" s="136"/>
      <c r="M115" s="136"/>
      <c r="N115" s="136"/>
      <c r="O115" s="136"/>
      <c r="P115" s="136"/>
      <c r="Q115" s="137"/>
      <c r="R115" s="136"/>
      <c r="S115" s="136"/>
      <c r="T115" s="136"/>
      <c r="U115" s="136"/>
      <c r="V115" s="136"/>
      <c r="W115" s="136"/>
      <c r="X115" s="136"/>
      <c r="Y115" s="136"/>
      <c r="Z115" s="137"/>
      <c r="AA115" s="136"/>
      <c r="AB115" s="136"/>
      <c r="AC115" s="136"/>
    </row>
    <row r="116" spans="1:29" s="3" customFormat="1" ht="12.75">
      <c r="A116" s="152"/>
      <c r="B116" s="153"/>
      <c r="C116" s="136"/>
      <c r="D116" s="136"/>
      <c r="E116" s="136"/>
      <c r="F116" s="136"/>
      <c r="G116" s="136"/>
      <c r="H116" s="137"/>
      <c r="I116" s="136"/>
      <c r="J116" s="136"/>
      <c r="K116" s="136"/>
      <c r="L116" s="136"/>
      <c r="M116" s="136"/>
      <c r="N116" s="136"/>
      <c r="O116" s="136"/>
      <c r="P116" s="136"/>
      <c r="Q116" s="137"/>
      <c r="R116" s="136"/>
      <c r="S116" s="136"/>
      <c r="T116" s="136"/>
      <c r="U116" s="136"/>
      <c r="V116" s="136"/>
      <c r="W116" s="136"/>
      <c r="X116" s="136"/>
      <c r="Y116" s="136"/>
      <c r="Z116" s="137"/>
      <c r="AA116" s="136"/>
      <c r="AB116" s="136"/>
      <c r="AC116" s="136"/>
    </row>
    <row r="117" spans="1:29" s="3" customFormat="1" ht="25.5">
      <c r="A117" s="140" t="s">
        <v>35</v>
      </c>
      <c r="B117" s="129" t="s">
        <v>340</v>
      </c>
      <c r="C117" s="142">
        <f>SUM(D117:K117)</f>
        <v>35000</v>
      </c>
      <c r="D117" s="142">
        <f>D118</f>
        <v>13000</v>
      </c>
      <c r="E117" s="142">
        <f>E118</f>
        <v>0</v>
      </c>
      <c r="F117" s="142">
        <f>F118</f>
        <v>0</v>
      </c>
      <c r="G117" s="142">
        <f>G118</f>
        <v>22000</v>
      </c>
      <c r="H117" s="142">
        <f>H128</f>
        <v>0</v>
      </c>
      <c r="I117" s="142">
        <f>I128</f>
        <v>0</v>
      </c>
      <c r="J117" s="142">
        <f>J128</f>
        <v>0</v>
      </c>
      <c r="K117" s="142">
        <f>K128</f>
        <v>0</v>
      </c>
      <c r="L117" s="142">
        <f>SUM(M117:T117)</f>
        <v>35000</v>
      </c>
      <c r="M117" s="142">
        <f>M118</f>
        <v>13000</v>
      </c>
      <c r="N117" s="142">
        <f>N118</f>
        <v>0</v>
      </c>
      <c r="O117" s="142">
        <f>O118</f>
        <v>0</v>
      </c>
      <c r="P117" s="142">
        <f>P118</f>
        <v>22000</v>
      </c>
      <c r="Q117" s="142">
        <f>Q128</f>
        <v>0</v>
      </c>
      <c r="R117" s="142">
        <f>R128</f>
        <v>0</v>
      </c>
      <c r="S117" s="142">
        <f>S128</f>
        <v>0</v>
      </c>
      <c r="T117" s="142">
        <f>T128</f>
        <v>0</v>
      </c>
      <c r="U117" s="142">
        <f>SUM(V117:AC117)</f>
        <v>35000</v>
      </c>
      <c r="V117" s="142">
        <f>V118</f>
        <v>13000</v>
      </c>
      <c r="W117" s="142">
        <f>W118</f>
        <v>0</v>
      </c>
      <c r="X117" s="142">
        <f>X118</f>
        <v>0</v>
      </c>
      <c r="Y117" s="142">
        <f>Y118</f>
        <v>22000</v>
      </c>
      <c r="Z117" s="142">
        <f>Z128</f>
        <v>0</v>
      </c>
      <c r="AA117" s="142">
        <f>AA128</f>
        <v>0</v>
      </c>
      <c r="AB117" s="142">
        <f>AB128</f>
        <v>0</v>
      </c>
      <c r="AC117" s="142">
        <f>AC128</f>
        <v>0</v>
      </c>
    </row>
    <row r="118" spans="1:29" s="3" customFormat="1" ht="12.75">
      <c r="A118" s="131">
        <v>3</v>
      </c>
      <c r="B118" s="143" t="s">
        <v>328</v>
      </c>
      <c r="C118" s="136">
        <f>SUM(D118:K118)</f>
        <v>35000</v>
      </c>
      <c r="D118" s="136">
        <f>D119+D128</f>
        <v>13000</v>
      </c>
      <c r="E118" s="136">
        <f aca="true" t="shared" si="44" ref="E118:K118">E128</f>
        <v>0</v>
      </c>
      <c r="F118" s="136">
        <f t="shared" si="44"/>
        <v>0</v>
      </c>
      <c r="G118" s="136">
        <f>G128+G155</f>
        <v>22000</v>
      </c>
      <c r="H118" s="137">
        <f t="shared" si="44"/>
        <v>0</v>
      </c>
      <c r="I118" s="136">
        <f t="shared" si="44"/>
        <v>0</v>
      </c>
      <c r="J118" s="136">
        <f t="shared" si="44"/>
        <v>0</v>
      </c>
      <c r="K118" s="136">
        <f t="shared" si="44"/>
        <v>0</v>
      </c>
      <c r="L118" s="136">
        <f>SUM(M118:T118)</f>
        <v>35000</v>
      </c>
      <c r="M118" s="136">
        <f>M119+M128</f>
        <v>13000</v>
      </c>
      <c r="N118" s="136">
        <f aca="true" t="shared" si="45" ref="N118:O118">N128</f>
        <v>0</v>
      </c>
      <c r="O118" s="136">
        <f t="shared" si="45"/>
        <v>0</v>
      </c>
      <c r="P118" s="136">
        <f>P128+P155</f>
        <v>22000</v>
      </c>
      <c r="Q118" s="137">
        <f aca="true" t="shared" si="46" ref="Q118:T118">Q128</f>
        <v>0</v>
      </c>
      <c r="R118" s="136">
        <f t="shared" si="46"/>
        <v>0</v>
      </c>
      <c r="S118" s="136">
        <f t="shared" si="46"/>
        <v>0</v>
      </c>
      <c r="T118" s="136">
        <f t="shared" si="46"/>
        <v>0</v>
      </c>
      <c r="U118" s="136">
        <f>SUM(V118:AC118)</f>
        <v>35000</v>
      </c>
      <c r="V118" s="136">
        <f>V119+V128</f>
        <v>13000</v>
      </c>
      <c r="W118" s="136">
        <f aca="true" t="shared" si="47" ref="W118:X118">W128</f>
        <v>0</v>
      </c>
      <c r="X118" s="136">
        <f t="shared" si="47"/>
        <v>0</v>
      </c>
      <c r="Y118" s="136">
        <f>Y128+Y155</f>
        <v>22000</v>
      </c>
      <c r="Z118" s="137">
        <f aca="true" t="shared" si="48" ref="Z118:AC118">Z128</f>
        <v>0</v>
      </c>
      <c r="AA118" s="136">
        <f t="shared" si="48"/>
        <v>0</v>
      </c>
      <c r="AB118" s="136">
        <f t="shared" si="48"/>
        <v>0</v>
      </c>
      <c r="AC118" s="136">
        <f t="shared" si="48"/>
        <v>0</v>
      </c>
    </row>
    <row r="119" spans="1:29" s="3" customFormat="1" ht="12.75">
      <c r="A119" s="144">
        <v>31</v>
      </c>
      <c r="B119" s="145" t="s">
        <v>18</v>
      </c>
      <c r="C119" s="137">
        <f>SUM(C120:C126)</f>
        <v>0</v>
      </c>
      <c r="D119" s="137">
        <f>SUM(D120:D126)</f>
        <v>0</v>
      </c>
      <c r="E119" s="137">
        <f>SUM(E120:E126)</f>
        <v>0</v>
      </c>
      <c r="F119" s="137">
        <f>SUM(F120:F126)</f>
        <v>0</v>
      </c>
      <c r="G119" s="137">
        <f>SUM(G120:G126)</f>
        <v>0</v>
      </c>
      <c r="H119" s="137"/>
      <c r="I119" s="137"/>
      <c r="J119" s="137"/>
      <c r="K119" s="137"/>
      <c r="L119" s="137">
        <f>SUM(L120:L126)</f>
        <v>0</v>
      </c>
      <c r="M119" s="137">
        <f>SUM(M120:M126)</f>
        <v>0</v>
      </c>
      <c r="N119" s="137">
        <f>SUM(N120:N126)</f>
        <v>0</v>
      </c>
      <c r="O119" s="137">
        <f>SUM(O120:O126)</f>
        <v>0</v>
      </c>
      <c r="P119" s="137">
        <f>SUM(P120:P126)</f>
        <v>0</v>
      </c>
      <c r="Q119" s="137"/>
      <c r="R119" s="137"/>
      <c r="S119" s="137"/>
      <c r="T119" s="137"/>
      <c r="U119" s="137">
        <f>SUM(U120:U126)</f>
        <v>0</v>
      </c>
      <c r="V119" s="137">
        <f>SUM(V120:V126)</f>
        <v>0</v>
      </c>
      <c r="W119" s="137">
        <f>SUM(W120:W126)</f>
        <v>0</v>
      </c>
      <c r="X119" s="137">
        <f>SUM(X120:X126)</f>
        <v>0</v>
      </c>
      <c r="Y119" s="137">
        <f>SUM(Y120:Y126)</f>
        <v>0</v>
      </c>
      <c r="Z119" s="137"/>
      <c r="AA119" s="137"/>
      <c r="AB119" s="137"/>
      <c r="AC119" s="137"/>
    </row>
    <row r="120" spans="1:29" s="3" customFormat="1" ht="12.75">
      <c r="A120" s="146">
        <v>3111</v>
      </c>
      <c r="B120" s="132" t="s">
        <v>329</v>
      </c>
      <c r="C120" s="136">
        <f>SUM(D120:G120)</f>
        <v>0</v>
      </c>
      <c r="D120" s="136">
        <v>0</v>
      </c>
      <c r="E120" s="136"/>
      <c r="F120" s="136"/>
      <c r="G120" s="136"/>
      <c r="H120" s="137"/>
      <c r="I120" s="136"/>
      <c r="J120" s="136"/>
      <c r="K120" s="136"/>
      <c r="L120" s="136">
        <f>SUM(M120:P120)</f>
        <v>0</v>
      </c>
      <c r="M120" s="136">
        <v>0</v>
      </c>
      <c r="N120" s="136"/>
      <c r="O120" s="136"/>
      <c r="P120" s="136"/>
      <c r="Q120" s="137"/>
      <c r="R120" s="136"/>
      <c r="S120" s="136"/>
      <c r="T120" s="136"/>
      <c r="U120" s="136">
        <f>SUM(V120:Y120)</f>
        <v>0</v>
      </c>
      <c r="V120" s="136">
        <v>0</v>
      </c>
      <c r="W120" s="136"/>
      <c r="X120" s="136"/>
      <c r="Y120" s="136"/>
      <c r="Z120" s="137"/>
      <c r="AA120" s="136"/>
      <c r="AB120" s="136"/>
      <c r="AC120" s="136"/>
    </row>
    <row r="121" spans="1:29" s="3" customFormat="1" ht="12.75">
      <c r="A121" s="146">
        <v>3113</v>
      </c>
      <c r="B121" s="132" t="s">
        <v>54</v>
      </c>
      <c r="C121" s="136">
        <f aca="true" t="shared" si="49" ref="C121:C126">SUM(D121:G121)</f>
        <v>0</v>
      </c>
      <c r="D121" s="136"/>
      <c r="E121" s="136"/>
      <c r="F121" s="136"/>
      <c r="G121" s="136"/>
      <c r="H121" s="137"/>
      <c r="I121" s="136"/>
      <c r="J121" s="136"/>
      <c r="K121" s="136"/>
      <c r="L121" s="136">
        <f aca="true" t="shared" si="50" ref="L121:L126">SUM(M121:P121)</f>
        <v>0</v>
      </c>
      <c r="M121" s="136"/>
      <c r="N121" s="136"/>
      <c r="O121" s="136"/>
      <c r="P121" s="136"/>
      <c r="Q121" s="137"/>
      <c r="R121" s="136"/>
      <c r="S121" s="136"/>
      <c r="T121" s="136"/>
      <c r="U121" s="136">
        <f aca="true" t="shared" si="51" ref="U121:U126">SUM(V121:Y121)</f>
        <v>0</v>
      </c>
      <c r="V121" s="136"/>
      <c r="W121" s="136"/>
      <c r="X121" s="136"/>
      <c r="Y121" s="136"/>
      <c r="Z121" s="137"/>
      <c r="AA121" s="136"/>
      <c r="AB121" s="136"/>
      <c r="AC121" s="136"/>
    </row>
    <row r="122" spans="1:29" s="3" customFormat="1" ht="12.75">
      <c r="A122" s="146">
        <v>3114</v>
      </c>
      <c r="B122" s="132" t="s">
        <v>56</v>
      </c>
      <c r="C122" s="136">
        <f t="shared" si="49"/>
        <v>0</v>
      </c>
      <c r="D122" s="136"/>
      <c r="E122" s="136"/>
      <c r="F122" s="136"/>
      <c r="G122" s="136"/>
      <c r="H122" s="137"/>
      <c r="I122" s="136"/>
      <c r="J122" s="136"/>
      <c r="K122" s="136"/>
      <c r="L122" s="136">
        <f t="shared" si="50"/>
        <v>0</v>
      </c>
      <c r="M122" s="136"/>
      <c r="N122" s="136"/>
      <c r="O122" s="136"/>
      <c r="P122" s="136"/>
      <c r="Q122" s="137"/>
      <c r="R122" s="136"/>
      <c r="S122" s="136"/>
      <c r="T122" s="136"/>
      <c r="U122" s="136">
        <f t="shared" si="51"/>
        <v>0</v>
      </c>
      <c r="V122" s="136"/>
      <c r="W122" s="136"/>
      <c r="X122" s="136"/>
      <c r="Y122" s="136"/>
      <c r="Z122" s="137"/>
      <c r="AA122" s="136"/>
      <c r="AB122" s="136"/>
      <c r="AC122" s="136"/>
    </row>
    <row r="123" spans="1:29" ht="12.75">
      <c r="A123" s="146">
        <v>3121</v>
      </c>
      <c r="B123" s="132" t="s">
        <v>20</v>
      </c>
      <c r="C123" s="136">
        <f t="shared" si="49"/>
        <v>0</v>
      </c>
      <c r="D123" s="136"/>
      <c r="E123" s="136"/>
      <c r="F123" s="136"/>
      <c r="G123" s="136"/>
      <c r="H123" s="137"/>
      <c r="I123" s="136"/>
      <c r="J123" s="136"/>
      <c r="K123" s="136"/>
      <c r="L123" s="136">
        <f t="shared" si="50"/>
        <v>0</v>
      </c>
      <c r="M123" s="136"/>
      <c r="N123" s="136"/>
      <c r="O123" s="136"/>
      <c r="P123" s="136"/>
      <c r="Q123" s="137"/>
      <c r="R123" s="136"/>
      <c r="S123" s="136"/>
      <c r="T123" s="136"/>
      <c r="U123" s="136">
        <f t="shared" si="51"/>
        <v>0</v>
      </c>
      <c r="V123" s="136"/>
      <c r="W123" s="136"/>
      <c r="X123" s="136"/>
      <c r="Y123" s="136"/>
      <c r="Z123" s="137"/>
      <c r="AA123" s="136"/>
      <c r="AB123" s="136"/>
      <c r="AC123" s="136"/>
    </row>
    <row r="124" spans="1:29" s="3" customFormat="1" ht="12.75">
      <c r="A124" s="146">
        <v>3131</v>
      </c>
      <c r="B124" s="132" t="s">
        <v>330</v>
      </c>
      <c r="C124" s="136">
        <f t="shared" si="49"/>
        <v>0</v>
      </c>
      <c r="D124" s="136"/>
      <c r="E124" s="136"/>
      <c r="F124" s="136"/>
      <c r="G124" s="136"/>
      <c r="H124" s="137"/>
      <c r="I124" s="136"/>
      <c r="J124" s="136"/>
      <c r="K124" s="136"/>
      <c r="L124" s="136">
        <f t="shared" si="50"/>
        <v>0</v>
      </c>
      <c r="M124" s="136"/>
      <c r="N124" s="136"/>
      <c r="O124" s="136"/>
      <c r="P124" s="136"/>
      <c r="Q124" s="137"/>
      <c r="R124" s="136"/>
      <c r="S124" s="136"/>
      <c r="T124" s="136"/>
      <c r="U124" s="136">
        <f t="shared" si="51"/>
        <v>0</v>
      </c>
      <c r="V124" s="136"/>
      <c r="W124" s="136"/>
      <c r="X124" s="136"/>
      <c r="Y124" s="136"/>
      <c r="Z124" s="137"/>
      <c r="AA124" s="136"/>
      <c r="AB124" s="136"/>
      <c r="AC124" s="136"/>
    </row>
    <row r="125" spans="1:29" s="3" customFormat="1" ht="25.5">
      <c r="A125" s="146">
        <v>3132</v>
      </c>
      <c r="B125" s="132" t="s">
        <v>41</v>
      </c>
      <c r="C125" s="136">
        <f t="shared" si="49"/>
        <v>0</v>
      </c>
      <c r="D125" s="136">
        <v>0</v>
      </c>
      <c r="E125" s="136"/>
      <c r="F125" s="136"/>
      <c r="G125" s="136"/>
      <c r="H125" s="137"/>
      <c r="I125" s="136"/>
      <c r="J125" s="136"/>
      <c r="K125" s="136"/>
      <c r="L125" s="136">
        <f t="shared" si="50"/>
        <v>0</v>
      </c>
      <c r="M125" s="136">
        <v>0</v>
      </c>
      <c r="N125" s="136"/>
      <c r="O125" s="136"/>
      <c r="P125" s="136"/>
      <c r="Q125" s="137"/>
      <c r="R125" s="136"/>
      <c r="S125" s="136"/>
      <c r="T125" s="136"/>
      <c r="U125" s="136">
        <f t="shared" si="51"/>
        <v>0</v>
      </c>
      <c r="V125" s="136">
        <v>0</v>
      </c>
      <c r="W125" s="136"/>
      <c r="X125" s="136"/>
      <c r="Y125" s="136"/>
      <c r="Z125" s="137"/>
      <c r="AA125" s="136"/>
      <c r="AB125" s="136"/>
      <c r="AC125" s="136"/>
    </row>
    <row r="126" spans="1:29" s="3" customFormat="1" ht="24">
      <c r="A126" s="147">
        <v>3133</v>
      </c>
      <c r="B126" s="148" t="s">
        <v>42</v>
      </c>
      <c r="C126" s="136">
        <f t="shared" si="49"/>
        <v>0</v>
      </c>
      <c r="D126" s="136">
        <v>0</v>
      </c>
      <c r="E126" s="136"/>
      <c r="F126" s="136"/>
      <c r="G126" s="136"/>
      <c r="H126" s="137"/>
      <c r="I126" s="136"/>
      <c r="J126" s="136"/>
      <c r="K126" s="136"/>
      <c r="L126" s="136">
        <f t="shared" si="50"/>
        <v>0</v>
      </c>
      <c r="M126" s="136">
        <v>0</v>
      </c>
      <c r="N126" s="136"/>
      <c r="O126" s="136"/>
      <c r="P126" s="136"/>
      <c r="Q126" s="137"/>
      <c r="R126" s="136"/>
      <c r="S126" s="136"/>
      <c r="T126" s="136"/>
      <c r="U126" s="136">
        <f t="shared" si="51"/>
        <v>0</v>
      </c>
      <c r="V126" s="136">
        <v>0</v>
      </c>
      <c r="W126" s="136"/>
      <c r="X126" s="136"/>
      <c r="Y126" s="136"/>
      <c r="Z126" s="137"/>
      <c r="AA126" s="136"/>
      <c r="AB126" s="136"/>
      <c r="AC126" s="136"/>
    </row>
    <row r="127" spans="1:29" s="3" customFormat="1" ht="12.75">
      <c r="A127" s="131"/>
      <c r="B127" s="143"/>
      <c r="C127" s="136"/>
      <c r="D127" s="136"/>
      <c r="E127" s="136"/>
      <c r="F127" s="136"/>
      <c r="G127" s="136"/>
      <c r="H127" s="137"/>
      <c r="I127" s="136"/>
      <c r="J127" s="136"/>
      <c r="K127" s="136"/>
      <c r="L127" s="136"/>
      <c r="M127" s="136"/>
      <c r="N127" s="136"/>
      <c r="O127" s="136"/>
      <c r="P127" s="136"/>
      <c r="Q127" s="137"/>
      <c r="R127" s="136"/>
      <c r="S127" s="136"/>
      <c r="T127" s="136"/>
      <c r="U127" s="136"/>
      <c r="V127" s="136"/>
      <c r="W127" s="136"/>
      <c r="X127" s="136"/>
      <c r="Y127" s="136"/>
      <c r="Z127" s="137"/>
      <c r="AA127" s="136"/>
      <c r="AB127" s="136"/>
      <c r="AC127" s="136"/>
    </row>
    <row r="128" spans="1:29" s="3" customFormat="1" ht="12.75">
      <c r="A128" s="144">
        <v>32</v>
      </c>
      <c r="B128" s="145" t="s">
        <v>22</v>
      </c>
      <c r="C128" s="137">
        <f>SUM(D128:K128)</f>
        <v>31000</v>
      </c>
      <c r="D128" s="137">
        <f>SUM(D129:D157)</f>
        <v>13000</v>
      </c>
      <c r="E128" s="137">
        <f aca="true" t="shared" si="52" ref="E128:K128">SUM(E129:E157)</f>
        <v>0</v>
      </c>
      <c r="F128" s="137">
        <f t="shared" si="52"/>
        <v>0</v>
      </c>
      <c r="G128" s="137">
        <f>SUM(G129:G154)</f>
        <v>18000</v>
      </c>
      <c r="H128" s="137">
        <f t="shared" si="52"/>
        <v>0</v>
      </c>
      <c r="I128" s="137">
        <f t="shared" si="52"/>
        <v>0</v>
      </c>
      <c r="J128" s="137">
        <f t="shared" si="52"/>
        <v>0</v>
      </c>
      <c r="K128" s="137">
        <f t="shared" si="52"/>
        <v>0</v>
      </c>
      <c r="L128" s="137">
        <f>SUM(M128:T128)</f>
        <v>31000</v>
      </c>
      <c r="M128" s="137">
        <f>SUM(M129:M157)</f>
        <v>13000</v>
      </c>
      <c r="N128" s="137">
        <f aca="true" t="shared" si="53" ref="N128:O128">SUM(N129:N157)</f>
        <v>0</v>
      </c>
      <c r="O128" s="137">
        <f t="shared" si="53"/>
        <v>0</v>
      </c>
      <c r="P128" s="137">
        <f>SUM(P129:P154)</f>
        <v>18000</v>
      </c>
      <c r="Q128" s="137">
        <f aca="true" t="shared" si="54" ref="Q128:T128">SUM(Q129:Q157)</f>
        <v>0</v>
      </c>
      <c r="R128" s="137">
        <f t="shared" si="54"/>
        <v>0</v>
      </c>
      <c r="S128" s="137">
        <f t="shared" si="54"/>
        <v>0</v>
      </c>
      <c r="T128" s="137">
        <f t="shared" si="54"/>
        <v>0</v>
      </c>
      <c r="U128" s="137">
        <f>SUM(V128:AC128)</f>
        <v>31000</v>
      </c>
      <c r="V128" s="137">
        <f>SUM(V129:V157)</f>
        <v>13000</v>
      </c>
      <c r="W128" s="137">
        <f aca="true" t="shared" si="55" ref="W128:X128">SUM(W129:W157)</f>
        <v>0</v>
      </c>
      <c r="X128" s="137">
        <f t="shared" si="55"/>
        <v>0</v>
      </c>
      <c r="Y128" s="137">
        <f>SUM(Y129:Y154)</f>
        <v>18000</v>
      </c>
      <c r="Z128" s="137">
        <f aca="true" t="shared" si="56" ref="Z128:AC128">SUM(Z129:Z157)</f>
        <v>0</v>
      </c>
      <c r="AA128" s="137">
        <f t="shared" si="56"/>
        <v>0</v>
      </c>
      <c r="AB128" s="137">
        <f t="shared" si="56"/>
        <v>0</v>
      </c>
      <c r="AC128" s="137">
        <f t="shared" si="56"/>
        <v>0</v>
      </c>
    </row>
    <row r="129" spans="1:29" s="3" customFormat="1" ht="12.75">
      <c r="A129" s="147">
        <v>3211</v>
      </c>
      <c r="B129" s="148" t="s">
        <v>63</v>
      </c>
      <c r="C129" s="136">
        <f aca="true" t="shared" si="57" ref="C129:C154">SUM(D129:K129)</f>
        <v>0</v>
      </c>
      <c r="D129" s="136">
        <v>0</v>
      </c>
      <c r="E129" s="136"/>
      <c r="F129" s="136"/>
      <c r="G129" s="136"/>
      <c r="H129" s="137"/>
      <c r="I129" s="136"/>
      <c r="J129" s="136"/>
      <c r="K129" s="136"/>
      <c r="L129" s="136">
        <f aca="true" t="shared" si="58" ref="L129:L154">SUM(M129:T129)</f>
        <v>0</v>
      </c>
      <c r="M129" s="136">
        <v>0</v>
      </c>
      <c r="N129" s="136"/>
      <c r="O129" s="136"/>
      <c r="P129" s="136"/>
      <c r="Q129" s="137"/>
      <c r="R129" s="136"/>
      <c r="S129" s="136"/>
      <c r="T129" s="136"/>
      <c r="U129" s="136">
        <f aca="true" t="shared" si="59" ref="U129:U154">SUM(V129:AC129)</f>
        <v>0</v>
      </c>
      <c r="V129" s="136">
        <v>0</v>
      </c>
      <c r="W129" s="136"/>
      <c r="X129" s="136"/>
      <c r="Y129" s="136"/>
      <c r="Z129" s="137"/>
      <c r="AA129" s="136"/>
      <c r="AB129" s="136"/>
      <c r="AC129" s="136"/>
    </row>
    <row r="130" spans="1:29" s="3" customFormat="1" ht="24">
      <c r="A130" s="147">
        <v>3212</v>
      </c>
      <c r="B130" s="148" t="s">
        <v>65</v>
      </c>
      <c r="C130" s="136">
        <f t="shared" si="57"/>
        <v>0</v>
      </c>
      <c r="D130" s="136"/>
      <c r="E130" s="136"/>
      <c r="F130" s="136"/>
      <c r="G130" s="136"/>
      <c r="H130" s="137"/>
      <c r="I130" s="136"/>
      <c r="J130" s="136"/>
      <c r="K130" s="136"/>
      <c r="L130" s="136">
        <f t="shared" si="58"/>
        <v>0</v>
      </c>
      <c r="M130" s="136"/>
      <c r="N130" s="136"/>
      <c r="O130" s="136"/>
      <c r="P130" s="136"/>
      <c r="Q130" s="137"/>
      <c r="R130" s="136"/>
      <c r="S130" s="136"/>
      <c r="T130" s="136"/>
      <c r="U130" s="136">
        <f t="shared" si="59"/>
        <v>0</v>
      </c>
      <c r="V130" s="136"/>
      <c r="W130" s="136"/>
      <c r="X130" s="136"/>
      <c r="Y130" s="136"/>
      <c r="Z130" s="137"/>
      <c r="AA130" s="136"/>
      <c r="AB130" s="136"/>
      <c r="AC130" s="136"/>
    </row>
    <row r="131" spans="1:29" ht="12.75">
      <c r="A131" s="147">
        <v>3213</v>
      </c>
      <c r="B131" s="148" t="s">
        <v>67</v>
      </c>
      <c r="C131" s="136">
        <f t="shared" si="57"/>
        <v>0</v>
      </c>
      <c r="D131" s="136"/>
      <c r="E131" s="136"/>
      <c r="F131" s="136"/>
      <c r="G131" s="136"/>
      <c r="H131" s="137"/>
      <c r="I131" s="136"/>
      <c r="J131" s="136"/>
      <c r="K131" s="136"/>
      <c r="L131" s="136">
        <f t="shared" si="58"/>
        <v>0</v>
      </c>
      <c r="M131" s="136"/>
      <c r="N131" s="136"/>
      <c r="O131" s="136"/>
      <c r="P131" s="136"/>
      <c r="Q131" s="137"/>
      <c r="R131" s="136"/>
      <c r="S131" s="136"/>
      <c r="T131" s="136"/>
      <c r="U131" s="136">
        <f t="shared" si="59"/>
        <v>0</v>
      </c>
      <c r="V131" s="136"/>
      <c r="W131" s="136"/>
      <c r="X131" s="136"/>
      <c r="Y131" s="136"/>
      <c r="Z131" s="137"/>
      <c r="AA131" s="136"/>
      <c r="AB131" s="136"/>
      <c r="AC131" s="136"/>
    </row>
    <row r="132" spans="1:29" ht="12.75">
      <c r="A132" s="147">
        <v>3214</v>
      </c>
      <c r="B132" s="148" t="s">
        <v>69</v>
      </c>
      <c r="C132" s="136">
        <f t="shared" si="57"/>
        <v>0</v>
      </c>
      <c r="D132" s="136"/>
      <c r="E132" s="136"/>
      <c r="F132" s="136"/>
      <c r="G132" s="136"/>
      <c r="H132" s="137"/>
      <c r="I132" s="136"/>
      <c r="J132" s="136"/>
      <c r="K132" s="136"/>
      <c r="L132" s="136">
        <f t="shared" si="58"/>
        <v>0</v>
      </c>
      <c r="M132" s="136"/>
      <c r="N132" s="136"/>
      <c r="O132" s="136"/>
      <c r="P132" s="136"/>
      <c r="Q132" s="137"/>
      <c r="R132" s="136"/>
      <c r="S132" s="136"/>
      <c r="T132" s="136"/>
      <c r="U132" s="136">
        <f t="shared" si="59"/>
        <v>0</v>
      </c>
      <c r="V132" s="136"/>
      <c r="W132" s="136"/>
      <c r="X132" s="136"/>
      <c r="Y132" s="136"/>
      <c r="Z132" s="137"/>
      <c r="AA132" s="136"/>
      <c r="AB132" s="136"/>
      <c r="AC132" s="136"/>
    </row>
    <row r="133" spans="1:29" s="3" customFormat="1" ht="19.5" customHeight="1">
      <c r="A133" s="147">
        <v>3221</v>
      </c>
      <c r="B133" s="148" t="s">
        <v>43</v>
      </c>
      <c r="C133" s="136">
        <f t="shared" si="57"/>
        <v>2800</v>
      </c>
      <c r="D133" s="136">
        <v>2800</v>
      </c>
      <c r="E133" s="136"/>
      <c r="F133" s="136"/>
      <c r="G133" s="136">
        <v>0</v>
      </c>
      <c r="H133" s="137"/>
      <c r="I133" s="136"/>
      <c r="J133" s="136"/>
      <c r="K133" s="136"/>
      <c r="L133" s="136">
        <f t="shared" si="58"/>
        <v>2800</v>
      </c>
      <c r="M133" s="136">
        <v>2800</v>
      </c>
      <c r="N133" s="136"/>
      <c r="O133" s="136"/>
      <c r="P133" s="136">
        <v>0</v>
      </c>
      <c r="Q133" s="137"/>
      <c r="R133" s="136"/>
      <c r="S133" s="136"/>
      <c r="T133" s="136"/>
      <c r="U133" s="136">
        <f t="shared" si="59"/>
        <v>2800</v>
      </c>
      <c r="V133" s="136">
        <v>2800</v>
      </c>
      <c r="W133" s="136"/>
      <c r="X133" s="136"/>
      <c r="Y133" s="136">
        <v>0</v>
      </c>
      <c r="Z133" s="137"/>
      <c r="AA133" s="136"/>
      <c r="AB133" s="136"/>
      <c r="AC133" s="136"/>
    </row>
    <row r="134" spans="1:29" s="3" customFormat="1" ht="12.75">
      <c r="A134" s="147">
        <v>3222</v>
      </c>
      <c r="B134" s="148" t="s">
        <v>44</v>
      </c>
      <c r="C134" s="136">
        <f t="shared" si="57"/>
        <v>8520</v>
      </c>
      <c r="D134" s="136">
        <v>8520</v>
      </c>
      <c r="E134" s="136"/>
      <c r="F134" s="136"/>
      <c r="G134" s="136"/>
      <c r="H134" s="137"/>
      <c r="I134" s="136"/>
      <c r="J134" s="136"/>
      <c r="K134" s="136"/>
      <c r="L134" s="136">
        <f t="shared" si="58"/>
        <v>8520</v>
      </c>
      <c r="M134" s="136">
        <v>8520</v>
      </c>
      <c r="N134" s="136"/>
      <c r="O134" s="136"/>
      <c r="P134" s="136"/>
      <c r="Q134" s="137"/>
      <c r="R134" s="136"/>
      <c r="S134" s="136"/>
      <c r="T134" s="136"/>
      <c r="U134" s="136">
        <f t="shared" si="59"/>
        <v>8520</v>
      </c>
      <c r="V134" s="136">
        <v>8520</v>
      </c>
      <c r="W134" s="136"/>
      <c r="X134" s="136"/>
      <c r="Y134" s="136"/>
      <c r="Z134" s="137"/>
      <c r="AA134" s="136"/>
      <c r="AB134" s="136"/>
      <c r="AC134" s="136"/>
    </row>
    <row r="135" spans="1:29" s="54" customFormat="1" ht="12.75">
      <c r="A135" s="147">
        <v>3223</v>
      </c>
      <c r="B135" s="148" t="s">
        <v>74</v>
      </c>
      <c r="C135" s="136">
        <f t="shared" si="57"/>
        <v>0</v>
      </c>
      <c r="D135" s="136"/>
      <c r="E135" s="136"/>
      <c r="F135" s="136"/>
      <c r="G135" s="136"/>
      <c r="H135" s="137"/>
      <c r="I135" s="136"/>
      <c r="J135" s="136"/>
      <c r="K135" s="136"/>
      <c r="L135" s="136">
        <f t="shared" si="58"/>
        <v>0</v>
      </c>
      <c r="M135" s="136"/>
      <c r="N135" s="136"/>
      <c r="O135" s="136"/>
      <c r="P135" s="136"/>
      <c r="Q135" s="137"/>
      <c r="R135" s="136"/>
      <c r="S135" s="136"/>
      <c r="T135" s="136"/>
      <c r="U135" s="136">
        <f t="shared" si="59"/>
        <v>0</v>
      </c>
      <c r="V135" s="136"/>
      <c r="W135" s="136"/>
      <c r="X135" s="136"/>
      <c r="Y135" s="136"/>
      <c r="Z135" s="137"/>
      <c r="AA135" s="136"/>
      <c r="AB135" s="136"/>
      <c r="AC135" s="136"/>
    </row>
    <row r="136" spans="1:29" ht="24">
      <c r="A136" s="147">
        <v>3224</v>
      </c>
      <c r="B136" s="148" t="s">
        <v>76</v>
      </c>
      <c r="C136" s="136">
        <f t="shared" si="57"/>
        <v>0</v>
      </c>
      <c r="D136" s="136"/>
      <c r="E136" s="136"/>
      <c r="F136" s="136"/>
      <c r="G136" s="136"/>
      <c r="H136" s="137"/>
      <c r="I136" s="136"/>
      <c r="J136" s="136"/>
      <c r="K136" s="136"/>
      <c r="L136" s="136">
        <f t="shared" si="58"/>
        <v>0</v>
      </c>
      <c r="M136" s="136"/>
      <c r="N136" s="136"/>
      <c r="O136" s="136"/>
      <c r="P136" s="136"/>
      <c r="Q136" s="137"/>
      <c r="R136" s="136"/>
      <c r="S136" s="136"/>
      <c r="T136" s="136"/>
      <c r="U136" s="136">
        <f t="shared" si="59"/>
        <v>0</v>
      </c>
      <c r="V136" s="136"/>
      <c r="W136" s="136"/>
      <c r="X136" s="136"/>
      <c r="Y136" s="136"/>
      <c r="Z136" s="137"/>
      <c r="AA136" s="136"/>
      <c r="AB136" s="136"/>
      <c r="AC136" s="136"/>
    </row>
    <row r="137" spans="1:29" ht="12.75">
      <c r="A137" s="147">
        <v>3225</v>
      </c>
      <c r="B137" s="148" t="s">
        <v>78</v>
      </c>
      <c r="C137" s="133">
        <f t="shared" si="57"/>
        <v>0</v>
      </c>
      <c r="D137" s="133"/>
      <c r="E137" s="133"/>
      <c r="F137" s="133"/>
      <c r="G137" s="133"/>
      <c r="H137" s="134"/>
      <c r="I137" s="133"/>
      <c r="J137" s="133"/>
      <c r="K137" s="133"/>
      <c r="L137" s="133">
        <f t="shared" si="58"/>
        <v>0</v>
      </c>
      <c r="M137" s="133"/>
      <c r="N137" s="133"/>
      <c r="O137" s="133"/>
      <c r="P137" s="133"/>
      <c r="Q137" s="134"/>
      <c r="R137" s="133"/>
      <c r="S137" s="133"/>
      <c r="T137" s="133"/>
      <c r="U137" s="133">
        <f t="shared" si="59"/>
        <v>0</v>
      </c>
      <c r="V137" s="133"/>
      <c r="W137" s="133"/>
      <c r="X137" s="133"/>
      <c r="Y137" s="133"/>
      <c r="Z137" s="134"/>
      <c r="AA137" s="133"/>
      <c r="AB137" s="133"/>
      <c r="AC137" s="133"/>
    </row>
    <row r="138" spans="1:29" ht="12.75">
      <c r="A138" s="147">
        <v>3227</v>
      </c>
      <c r="B138" s="148" t="s">
        <v>80</v>
      </c>
      <c r="C138" s="133">
        <f t="shared" si="57"/>
        <v>0</v>
      </c>
      <c r="D138" s="133"/>
      <c r="E138" s="133"/>
      <c r="F138" s="133"/>
      <c r="G138" s="133"/>
      <c r="H138" s="134"/>
      <c r="I138" s="133"/>
      <c r="J138" s="133"/>
      <c r="K138" s="133"/>
      <c r="L138" s="133">
        <f t="shared" si="58"/>
        <v>0</v>
      </c>
      <c r="M138" s="133"/>
      <c r="N138" s="133"/>
      <c r="O138" s="133"/>
      <c r="P138" s="133"/>
      <c r="Q138" s="134"/>
      <c r="R138" s="133"/>
      <c r="S138" s="133"/>
      <c r="T138" s="133"/>
      <c r="U138" s="133">
        <f t="shared" si="59"/>
        <v>0</v>
      </c>
      <c r="V138" s="133"/>
      <c r="W138" s="133"/>
      <c r="X138" s="133"/>
      <c r="Y138" s="133"/>
      <c r="Z138" s="134"/>
      <c r="AA138" s="133"/>
      <c r="AB138" s="133"/>
      <c r="AC138" s="133"/>
    </row>
    <row r="139" spans="1:29" ht="12.75">
      <c r="A139" s="147">
        <v>3231</v>
      </c>
      <c r="B139" s="148" t="s">
        <v>83</v>
      </c>
      <c r="C139" s="136">
        <f t="shared" si="57"/>
        <v>13000</v>
      </c>
      <c r="D139" s="136">
        <v>0</v>
      </c>
      <c r="E139" s="136"/>
      <c r="F139" s="136"/>
      <c r="G139" s="136">
        <v>13000</v>
      </c>
      <c r="H139" s="137"/>
      <c r="I139" s="136"/>
      <c r="J139" s="136"/>
      <c r="K139" s="136"/>
      <c r="L139" s="136">
        <f t="shared" si="58"/>
        <v>13000</v>
      </c>
      <c r="M139" s="136">
        <v>0</v>
      </c>
      <c r="N139" s="136"/>
      <c r="O139" s="136"/>
      <c r="P139" s="136">
        <v>13000</v>
      </c>
      <c r="Q139" s="137"/>
      <c r="R139" s="136"/>
      <c r="S139" s="136"/>
      <c r="T139" s="136"/>
      <c r="U139" s="136">
        <f t="shared" si="59"/>
        <v>13000</v>
      </c>
      <c r="V139" s="136">
        <v>0</v>
      </c>
      <c r="W139" s="136"/>
      <c r="X139" s="136"/>
      <c r="Y139" s="136">
        <v>13000</v>
      </c>
      <c r="Z139" s="137"/>
      <c r="AA139" s="136"/>
      <c r="AB139" s="136"/>
      <c r="AC139" s="136"/>
    </row>
    <row r="140" spans="1:29" ht="24">
      <c r="A140" s="147">
        <v>3232</v>
      </c>
      <c r="B140" s="148" t="s">
        <v>47</v>
      </c>
      <c r="C140" s="136">
        <f t="shared" si="57"/>
        <v>0</v>
      </c>
      <c r="D140" s="136"/>
      <c r="E140" s="136"/>
      <c r="F140" s="136"/>
      <c r="G140" s="136"/>
      <c r="H140" s="137"/>
      <c r="I140" s="136"/>
      <c r="J140" s="136"/>
      <c r="K140" s="136"/>
      <c r="L140" s="136">
        <f t="shared" si="58"/>
        <v>0</v>
      </c>
      <c r="M140" s="136"/>
      <c r="N140" s="136"/>
      <c r="O140" s="136"/>
      <c r="P140" s="136"/>
      <c r="Q140" s="137"/>
      <c r="R140" s="136"/>
      <c r="S140" s="136"/>
      <c r="T140" s="136"/>
      <c r="U140" s="136">
        <f t="shared" si="59"/>
        <v>0</v>
      </c>
      <c r="V140" s="136"/>
      <c r="W140" s="136"/>
      <c r="X140" s="136"/>
      <c r="Y140" s="136"/>
      <c r="Z140" s="137"/>
      <c r="AA140" s="136"/>
      <c r="AB140" s="136"/>
      <c r="AC140" s="136"/>
    </row>
    <row r="141" spans="1:29" ht="12.75">
      <c r="A141" s="147">
        <v>3233</v>
      </c>
      <c r="B141" s="148" t="s">
        <v>86</v>
      </c>
      <c r="C141" s="136">
        <f t="shared" si="57"/>
        <v>0</v>
      </c>
      <c r="D141" s="136"/>
      <c r="E141" s="136"/>
      <c r="F141" s="136"/>
      <c r="G141" s="136"/>
      <c r="H141" s="137"/>
      <c r="I141" s="136"/>
      <c r="J141" s="136"/>
      <c r="K141" s="136"/>
      <c r="L141" s="136">
        <f t="shared" si="58"/>
        <v>0</v>
      </c>
      <c r="M141" s="136"/>
      <c r="N141" s="136"/>
      <c r="O141" s="136"/>
      <c r="P141" s="136"/>
      <c r="Q141" s="137"/>
      <c r="R141" s="136"/>
      <c r="S141" s="136"/>
      <c r="T141" s="136"/>
      <c r="U141" s="136">
        <f t="shared" si="59"/>
        <v>0</v>
      </c>
      <c r="V141" s="136"/>
      <c r="W141" s="136"/>
      <c r="X141" s="136"/>
      <c r="Y141" s="136"/>
      <c r="Z141" s="137"/>
      <c r="AA141" s="136"/>
      <c r="AB141" s="136"/>
      <c r="AC141" s="136"/>
    </row>
    <row r="142" spans="1:29" ht="12.75">
      <c r="A142" s="147">
        <v>3234</v>
      </c>
      <c r="B142" s="148" t="s">
        <v>88</v>
      </c>
      <c r="C142" s="136">
        <f t="shared" si="57"/>
        <v>0</v>
      </c>
      <c r="D142" s="136"/>
      <c r="E142" s="136"/>
      <c r="F142" s="136"/>
      <c r="G142" s="136"/>
      <c r="H142" s="137"/>
      <c r="I142" s="136"/>
      <c r="J142" s="136"/>
      <c r="K142" s="136"/>
      <c r="L142" s="136">
        <f t="shared" si="58"/>
        <v>0</v>
      </c>
      <c r="M142" s="136"/>
      <c r="N142" s="136"/>
      <c r="O142" s="136"/>
      <c r="P142" s="136"/>
      <c r="Q142" s="137"/>
      <c r="R142" s="136"/>
      <c r="S142" s="136"/>
      <c r="T142" s="136"/>
      <c r="U142" s="136">
        <f t="shared" si="59"/>
        <v>0</v>
      </c>
      <c r="V142" s="136"/>
      <c r="W142" s="136"/>
      <c r="X142" s="136"/>
      <c r="Y142" s="136"/>
      <c r="Z142" s="137"/>
      <c r="AA142" s="136"/>
      <c r="AB142" s="136"/>
      <c r="AC142" s="136"/>
    </row>
    <row r="143" spans="1:29" ht="12.75">
      <c r="A143" s="147">
        <v>3235</v>
      </c>
      <c r="B143" s="148" t="s">
        <v>90</v>
      </c>
      <c r="C143" s="136">
        <f t="shared" si="57"/>
        <v>0</v>
      </c>
      <c r="D143" s="136"/>
      <c r="E143" s="136"/>
      <c r="F143" s="136"/>
      <c r="G143" s="136"/>
      <c r="H143" s="137"/>
      <c r="I143" s="136"/>
      <c r="J143" s="136"/>
      <c r="K143" s="136"/>
      <c r="L143" s="136">
        <f t="shared" si="58"/>
        <v>0</v>
      </c>
      <c r="M143" s="136"/>
      <c r="N143" s="136"/>
      <c r="O143" s="136"/>
      <c r="P143" s="136"/>
      <c r="Q143" s="137"/>
      <c r="R143" s="136"/>
      <c r="S143" s="136"/>
      <c r="T143" s="136"/>
      <c r="U143" s="136">
        <f t="shared" si="59"/>
        <v>0</v>
      </c>
      <c r="V143" s="136"/>
      <c r="W143" s="136"/>
      <c r="X143" s="136"/>
      <c r="Y143" s="136"/>
      <c r="Z143" s="137"/>
      <c r="AA143" s="136"/>
      <c r="AB143" s="136"/>
      <c r="AC143" s="136"/>
    </row>
    <row r="144" spans="1:29" s="3" customFormat="1" ht="12.75">
      <c r="A144" s="147">
        <v>3236</v>
      </c>
      <c r="B144" s="148" t="s">
        <v>92</v>
      </c>
      <c r="C144" s="136">
        <f t="shared" si="57"/>
        <v>0</v>
      </c>
      <c r="D144" s="136"/>
      <c r="E144" s="136"/>
      <c r="F144" s="136"/>
      <c r="G144" s="136"/>
      <c r="H144" s="137"/>
      <c r="I144" s="136"/>
      <c r="J144" s="136"/>
      <c r="K144" s="136"/>
      <c r="L144" s="136">
        <f t="shared" si="58"/>
        <v>0</v>
      </c>
      <c r="M144" s="136"/>
      <c r="N144" s="136"/>
      <c r="O144" s="136"/>
      <c r="P144" s="136"/>
      <c r="Q144" s="137"/>
      <c r="R144" s="136"/>
      <c r="S144" s="136"/>
      <c r="T144" s="136"/>
      <c r="U144" s="136">
        <f t="shared" si="59"/>
        <v>0</v>
      </c>
      <c r="V144" s="136"/>
      <c r="W144" s="136"/>
      <c r="X144" s="136"/>
      <c r="Y144" s="136"/>
      <c r="Z144" s="137"/>
      <c r="AA144" s="136"/>
      <c r="AB144" s="136"/>
      <c r="AC144" s="136"/>
    </row>
    <row r="145" spans="1:29" s="3" customFormat="1" ht="12.75">
      <c r="A145" s="147">
        <v>3237</v>
      </c>
      <c r="B145" s="148" t="s">
        <v>94</v>
      </c>
      <c r="C145" s="136">
        <f t="shared" si="57"/>
        <v>0</v>
      </c>
      <c r="D145" s="136">
        <v>0</v>
      </c>
      <c r="E145" s="136"/>
      <c r="F145" s="136"/>
      <c r="G145" s="136">
        <v>0</v>
      </c>
      <c r="H145" s="137"/>
      <c r="I145" s="136"/>
      <c r="J145" s="136"/>
      <c r="K145" s="136"/>
      <c r="L145" s="136">
        <f t="shared" si="58"/>
        <v>0</v>
      </c>
      <c r="M145" s="136">
        <v>0</v>
      </c>
      <c r="N145" s="136"/>
      <c r="O145" s="136"/>
      <c r="P145" s="136">
        <v>0</v>
      </c>
      <c r="Q145" s="137"/>
      <c r="R145" s="136"/>
      <c r="S145" s="136"/>
      <c r="T145" s="136"/>
      <c r="U145" s="136">
        <f t="shared" si="59"/>
        <v>0</v>
      </c>
      <c r="V145" s="136">
        <v>0</v>
      </c>
      <c r="W145" s="136"/>
      <c r="X145" s="136"/>
      <c r="Y145" s="136">
        <v>0</v>
      </c>
      <c r="Z145" s="137"/>
      <c r="AA145" s="136"/>
      <c r="AB145" s="136"/>
      <c r="AC145" s="136"/>
    </row>
    <row r="146" spans="1:29" s="54" customFormat="1" ht="12.75">
      <c r="A146" s="147">
        <v>3238</v>
      </c>
      <c r="B146" s="148" t="s">
        <v>96</v>
      </c>
      <c r="C146" s="136">
        <f t="shared" si="57"/>
        <v>0</v>
      </c>
      <c r="D146" s="136"/>
      <c r="E146" s="136"/>
      <c r="F146" s="136"/>
      <c r="G146" s="136"/>
      <c r="H146" s="137"/>
      <c r="I146" s="136"/>
      <c r="J146" s="136"/>
      <c r="K146" s="136"/>
      <c r="L146" s="136">
        <f t="shared" si="58"/>
        <v>0</v>
      </c>
      <c r="M146" s="136"/>
      <c r="N146" s="136"/>
      <c r="O146" s="136"/>
      <c r="P146" s="136"/>
      <c r="Q146" s="137"/>
      <c r="R146" s="136"/>
      <c r="S146" s="136"/>
      <c r="T146" s="136"/>
      <c r="U146" s="136">
        <f t="shared" si="59"/>
        <v>0</v>
      </c>
      <c r="V146" s="136"/>
      <c r="W146" s="136"/>
      <c r="X146" s="136"/>
      <c r="Y146" s="136"/>
      <c r="Z146" s="137"/>
      <c r="AA146" s="136"/>
      <c r="AB146" s="136"/>
      <c r="AC146" s="136"/>
    </row>
    <row r="147" spans="1:29" ht="12.75">
      <c r="A147" s="147">
        <v>3239</v>
      </c>
      <c r="B147" s="148" t="s">
        <v>98</v>
      </c>
      <c r="C147" s="133">
        <f t="shared" si="57"/>
        <v>0</v>
      </c>
      <c r="D147" s="133">
        <v>0</v>
      </c>
      <c r="E147" s="133"/>
      <c r="F147" s="133"/>
      <c r="G147" s="133">
        <v>0</v>
      </c>
      <c r="H147" s="134"/>
      <c r="I147" s="133"/>
      <c r="J147" s="133"/>
      <c r="K147" s="133"/>
      <c r="L147" s="133">
        <f t="shared" si="58"/>
        <v>0</v>
      </c>
      <c r="M147" s="133">
        <v>0</v>
      </c>
      <c r="N147" s="133"/>
      <c r="O147" s="133"/>
      <c r="P147" s="133">
        <v>0</v>
      </c>
      <c r="Q147" s="134"/>
      <c r="R147" s="133"/>
      <c r="S147" s="133"/>
      <c r="T147" s="133"/>
      <c r="U147" s="133">
        <f t="shared" si="59"/>
        <v>0</v>
      </c>
      <c r="V147" s="133">
        <v>0</v>
      </c>
      <c r="W147" s="133"/>
      <c r="X147" s="133"/>
      <c r="Y147" s="133">
        <v>0</v>
      </c>
      <c r="Z147" s="134"/>
      <c r="AA147" s="133"/>
      <c r="AB147" s="133"/>
      <c r="AC147" s="133"/>
    </row>
    <row r="148" spans="1:29" ht="24">
      <c r="A148" s="147">
        <v>3241</v>
      </c>
      <c r="B148" s="148" t="s">
        <v>100</v>
      </c>
      <c r="C148" s="136">
        <f t="shared" si="57"/>
        <v>0</v>
      </c>
      <c r="D148" s="136"/>
      <c r="E148" s="136"/>
      <c r="F148" s="136"/>
      <c r="G148" s="136"/>
      <c r="H148" s="137"/>
      <c r="I148" s="136"/>
      <c r="J148" s="136"/>
      <c r="K148" s="136"/>
      <c r="L148" s="136">
        <f t="shared" si="58"/>
        <v>0</v>
      </c>
      <c r="M148" s="136"/>
      <c r="N148" s="136"/>
      <c r="O148" s="136"/>
      <c r="P148" s="136"/>
      <c r="Q148" s="137"/>
      <c r="R148" s="136"/>
      <c r="S148" s="136"/>
      <c r="T148" s="136"/>
      <c r="U148" s="136">
        <f t="shared" si="59"/>
        <v>0</v>
      </c>
      <c r="V148" s="136"/>
      <c r="W148" s="136"/>
      <c r="X148" s="136"/>
      <c r="Y148" s="136"/>
      <c r="Z148" s="137"/>
      <c r="AA148" s="136"/>
      <c r="AB148" s="136"/>
      <c r="AC148" s="136"/>
    </row>
    <row r="149" spans="1:29" ht="12.75">
      <c r="A149" s="147">
        <v>3291</v>
      </c>
      <c r="B149" s="151" t="s">
        <v>104</v>
      </c>
      <c r="C149" s="136">
        <f t="shared" si="57"/>
        <v>1680</v>
      </c>
      <c r="D149" s="136">
        <v>1680</v>
      </c>
      <c r="E149" s="136"/>
      <c r="F149" s="136"/>
      <c r="G149" s="136"/>
      <c r="H149" s="137"/>
      <c r="I149" s="136"/>
      <c r="J149" s="136"/>
      <c r="K149" s="136"/>
      <c r="L149" s="136">
        <f t="shared" si="58"/>
        <v>1680</v>
      </c>
      <c r="M149" s="136">
        <v>1680</v>
      </c>
      <c r="N149" s="136"/>
      <c r="O149" s="136"/>
      <c r="P149" s="136"/>
      <c r="Q149" s="137"/>
      <c r="R149" s="136"/>
      <c r="S149" s="136"/>
      <c r="T149" s="136"/>
      <c r="U149" s="136">
        <f t="shared" si="59"/>
        <v>1680</v>
      </c>
      <c r="V149" s="136">
        <v>1680</v>
      </c>
      <c r="W149" s="136"/>
      <c r="X149" s="136"/>
      <c r="Y149" s="136"/>
      <c r="Z149" s="137"/>
      <c r="AA149" s="136"/>
      <c r="AB149" s="136"/>
      <c r="AC149" s="136"/>
    </row>
    <row r="150" spans="1:29" ht="12.75">
      <c r="A150" s="147">
        <v>3292</v>
      </c>
      <c r="B150" s="148" t="s">
        <v>106</v>
      </c>
      <c r="C150" s="136">
        <f t="shared" si="57"/>
        <v>0</v>
      </c>
      <c r="D150" s="136"/>
      <c r="E150" s="136"/>
      <c r="F150" s="136"/>
      <c r="G150" s="136"/>
      <c r="H150" s="137"/>
      <c r="I150" s="136"/>
      <c r="J150" s="136"/>
      <c r="K150" s="136"/>
      <c r="L150" s="136">
        <f t="shared" si="58"/>
        <v>0</v>
      </c>
      <c r="M150" s="136"/>
      <c r="N150" s="136"/>
      <c r="O150" s="136"/>
      <c r="P150" s="136"/>
      <c r="Q150" s="137"/>
      <c r="R150" s="136"/>
      <c r="S150" s="136"/>
      <c r="T150" s="136"/>
      <c r="U150" s="136">
        <f t="shared" si="59"/>
        <v>0</v>
      </c>
      <c r="V150" s="136"/>
      <c r="W150" s="136"/>
      <c r="X150" s="136"/>
      <c r="Y150" s="136"/>
      <c r="Z150" s="137"/>
      <c r="AA150" s="136"/>
      <c r="AB150" s="136"/>
      <c r="AC150" s="136"/>
    </row>
    <row r="151" spans="1:29" ht="12.75">
      <c r="A151" s="147">
        <v>3293</v>
      </c>
      <c r="B151" s="148" t="s">
        <v>108</v>
      </c>
      <c r="C151" s="136">
        <f t="shared" si="57"/>
        <v>0</v>
      </c>
      <c r="D151" s="136"/>
      <c r="E151" s="136"/>
      <c r="F151" s="136"/>
      <c r="G151" s="136"/>
      <c r="H151" s="137"/>
      <c r="I151" s="136"/>
      <c r="J151" s="136"/>
      <c r="K151" s="136"/>
      <c r="L151" s="136">
        <f t="shared" si="58"/>
        <v>0</v>
      </c>
      <c r="M151" s="136"/>
      <c r="N151" s="136"/>
      <c r="O151" s="136"/>
      <c r="P151" s="136"/>
      <c r="Q151" s="137"/>
      <c r="R151" s="136"/>
      <c r="S151" s="136"/>
      <c r="T151" s="136"/>
      <c r="U151" s="136">
        <f t="shared" si="59"/>
        <v>0</v>
      </c>
      <c r="V151" s="136"/>
      <c r="W151" s="136"/>
      <c r="X151" s="136"/>
      <c r="Y151" s="136"/>
      <c r="Z151" s="137"/>
      <c r="AA151" s="136"/>
      <c r="AB151" s="136"/>
      <c r="AC151" s="136"/>
    </row>
    <row r="152" spans="1:29" ht="12.75">
      <c r="A152" s="147">
        <v>3294</v>
      </c>
      <c r="B152" s="148" t="s">
        <v>332</v>
      </c>
      <c r="C152" s="136">
        <f t="shared" si="57"/>
        <v>0</v>
      </c>
      <c r="D152" s="136"/>
      <c r="E152" s="136"/>
      <c r="F152" s="136"/>
      <c r="G152" s="136"/>
      <c r="H152" s="137"/>
      <c r="I152" s="136"/>
      <c r="J152" s="136"/>
      <c r="K152" s="136"/>
      <c r="L152" s="136">
        <f t="shared" si="58"/>
        <v>0</v>
      </c>
      <c r="M152" s="136"/>
      <c r="N152" s="136"/>
      <c r="O152" s="136"/>
      <c r="P152" s="136"/>
      <c r="Q152" s="137"/>
      <c r="R152" s="136"/>
      <c r="S152" s="136"/>
      <c r="T152" s="136"/>
      <c r="U152" s="136">
        <f t="shared" si="59"/>
        <v>0</v>
      </c>
      <c r="V152" s="136"/>
      <c r="W152" s="136"/>
      <c r="X152" s="136"/>
      <c r="Y152" s="136"/>
      <c r="Z152" s="137"/>
      <c r="AA152" s="136"/>
      <c r="AB152" s="136"/>
      <c r="AC152" s="136"/>
    </row>
    <row r="153" spans="1:29" ht="12.75">
      <c r="A153" s="147">
        <v>3295</v>
      </c>
      <c r="B153" s="148" t="s">
        <v>112</v>
      </c>
      <c r="C153" s="136">
        <f t="shared" si="57"/>
        <v>0</v>
      </c>
      <c r="D153" s="136"/>
      <c r="E153" s="136"/>
      <c r="F153" s="136"/>
      <c r="G153" s="136"/>
      <c r="H153" s="137"/>
      <c r="I153" s="136"/>
      <c r="J153" s="136"/>
      <c r="K153" s="136"/>
      <c r="L153" s="136">
        <f t="shared" si="58"/>
        <v>0</v>
      </c>
      <c r="M153" s="136"/>
      <c r="N153" s="136"/>
      <c r="O153" s="136"/>
      <c r="P153" s="136"/>
      <c r="Q153" s="137"/>
      <c r="R153" s="136"/>
      <c r="S153" s="136"/>
      <c r="T153" s="136"/>
      <c r="U153" s="136">
        <f t="shared" si="59"/>
        <v>0</v>
      </c>
      <c r="V153" s="136"/>
      <c r="W153" s="136"/>
      <c r="X153" s="136"/>
      <c r="Y153" s="136"/>
      <c r="Z153" s="137"/>
      <c r="AA153" s="136"/>
      <c r="AB153" s="136"/>
      <c r="AC153" s="136"/>
    </row>
    <row r="154" spans="1:29" s="54" customFormat="1" ht="12.75">
      <c r="A154" s="147">
        <v>3299</v>
      </c>
      <c r="B154" s="148" t="s">
        <v>333</v>
      </c>
      <c r="C154" s="136">
        <f t="shared" si="57"/>
        <v>5000</v>
      </c>
      <c r="D154" s="136">
        <v>0</v>
      </c>
      <c r="E154" s="136"/>
      <c r="F154" s="136"/>
      <c r="G154" s="136">
        <v>5000</v>
      </c>
      <c r="H154" s="137"/>
      <c r="I154" s="136"/>
      <c r="J154" s="136"/>
      <c r="K154" s="136"/>
      <c r="L154" s="136">
        <f t="shared" si="58"/>
        <v>5000</v>
      </c>
      <c r="M154" s="136">
        <v>0</v>
      </c>
      <c r="N154" s="136"/>
      <c r="O154" s="136"/>
      <c r="P154" s="136">
        <v>5000</v>
      </c>
      <c r="Q154" s="137"/>
      <c r="R154" s="136"/>
      <c r="S154" s="136"/>
      <c r="T154" s="136"/>
      <c r="U154" s="136">
        <f t="shared" si="59"/>
        <v>5000</v>
      </c>
      <c r="V154" s="136">
        <v>0</v>
      </c>
      <c r="W154" s="136"/>
      <c r="X154" s="136"/>
      <c r="Y154" s="136">
        <v>5000</v>
      </c>
      <c r="Z154" s="137"/>
      <c r="AA154" s="136"/>
      <c r="AB154" s="136"/>
      <c r="AC154" s="136"/>
    </row>
    <row r="155" spans="1:29" s="3" customFormat="1" ht="38.25">
      <c r="A155" s="144" t="s">
        <v>131</v>
      </c>
      <c r="B155" s="145" t="s">
        <v>365</v>
      </c>
      <c r="C155" s="137">
        <f>D155+E155+F155+G155</f>
        <v>4000</v>
      </c>
      <c r="D155" s="137">
        <f>D156</f>
        <v>0</v>
      </c>
      <c r="E155" s="137">
        <f>E156</f>
        <v>0</v>
      </c>
      <c r="F155" s="137">
        <f>F156</f>
        <v>0</v>
      </c>
      <c r="G155" s="137">
        <f>G156</f>
        <v>4000</v>
      </c>
      <c r="H155" s="137"/>
      <c r="I155" s="137"/>
      <c r="J155" s="137"/>
      <c r="K155" s="137"/>
      <c r="L155" s="137">
        <f>M155+N155+O155+P155</f>
        <v>4000</v>
      </c>
      <c r="M155" s="137">
        <f>M156</f>
        <v>0</v>
      </c>
      <c r="N155" s="137">
        <f>N156</f>
        <v>0</v>
      </c>
      <c r="O155" s="137">
        <f>O156</f>
        <v>0</v>
      </c>
      <c r="P155" s="137">
        <f>P156</f>
        <v>4000</v>
      </c>
      <c r="Q155" s="137"/>
      <c r="R155" s="137"/>
      <c r="S155" s="137"/>
      <c r="T155" s="137"/>
      <c r="U155" s="137">
        <f>V155+W155+X155+Y155</f>
        <v>4000</v>
      </c>
      <c r="V155" s="137">
        <f>V156</f>
        <v>0</v>
      </c>
      <c r="W155" s="137">
        <f>W156</f>
        <v>0</v>
      </c>
      <c r="X155" s="137">
        <f>X156</f>
        <v>0</v>
      </c>
      <c r="Y155" s="137">
        <f>Y156</f>
        <v>4000</v>
      </c>
      <c r="Z155" s="137"/>
      <c r="AA155" s="137"/>
      <c r="AB155" s="137"/>
      <c r="AC155" s="137"/>
    </row>
    <row r="156" spans="1:29" s="3" customFormat="1" ht="25.5">
      <c r="A156" s="147">
        <v>3721</v>
      </c>
      <c r="B156" s="132" t="s">
        <v>136</v>
      </c>
      <c r="C156" s="137">
        <f>D156+E156+F156+G156</f>
        <v>4000</v>
      </c>
      <c r="D156" s="133"/>
      <c r="E156" s="133"/>
      <c r="F156" s="133"/>
      <c r="G156" s="133">
        <v>4000</v>
      </c>
      <c r="H156" s="134"/>
      <c r="I156" s="133"/>
      <c r="J156" s="133"/>
      <c r="K156" s="133"/>
      <c r="L156" s="137">
        <f>M156+N156+O156+P156</f>
        <v>4000</v>
      </c>
      <c r="M156" s="133"/>
      <c r="N156" s="133"/>
      <c r="O156" s="133"/>
      <c r="P156" s="133">
        <v>4000</v>
      </c>
      <c r="Q156" s="134"/>
      <c r="R156" s="133"/>
      <c r="S156" s="133"/>
      <c r="T156" s="133"/>
      <c r="U156" s="137">
        <f>V156+W156+X156+Y156</f>
        <v>4000</v>
      </c>
      <c r="V156" s="133"/>
      <c r="W156" s="133"/>
      <c r="X156" s="133"/>
      <c r="Y156" s="133">
        <v>4000</v>
      </c>
      <c r="Z156" s="134"/>
      <c r="AA156" s="133"/>
      <c r="AB156" s="133"/>
      <c r="AC156" s="133"/>
    </row>
    <row r="157" spans="1:29" s="3" customFormat="1" ht="12.75">
      <c r="A157" s="131"/>
      <c r="B157" s="132"/>
      <c r="C157" s="136"/>
      <c r="D157" s="133"/>
      <c r="E157" s="133"/>
      <c r="F157" s="133"/>
      <c r="G157" s="133"/>
      <c r="H157" s="134"/>
      <c r="I157" s="133"/>
      <c r="J157" s="133"/>
      <c r="K157" s="133"/>
      <c r="L157" s="136"/>
      <c r="M157" s="133"/>
      <c r="N157" s="133"/>
      <c r="O157" s="133"/>
      <c r="P157" s="133"/>
      <c r="Q157" s="134"/>
      <c r="R157" s="133"/>
      <c r="S157" s="133"/>
      <c r="T157" s="133"/>
      <c r="U157" s="136"/>
      <c r="V157" s="133"/>
      <c r="W157" s="133"/>
      <c r="X157" s="133"/>
      <c r="Y157" s="133"/>
      <c r="Z157" s="134"/>
      <c r="AA157" s="133"/>
      <c r="AB157" s="133"/>
      <c r="AC157" s="133"/>
    </row>
    <row r="158" spans="1:29" s="3" customFormat="1" ht="25.5">
      <c r="A158" s="140" t="s">
        <v>35</v>
      </c>
      <c r="B158" s="129" t="s">
        <v>341</v>
      </c>
      <c r="C158" s="136">
        <f>SUM(D158:K158)</f>
        <v>169270.63</v>
      </c>
      <c r="D158" s="142">
        <f>D160+D168</f>
        <v>169270.63</v>
      </c>
      <c r="E158" s="142">
        <f aca="true" t="shared" si="60" ref="E158:K158">E160+E168</f>
        <v>0</v>
      </c>
      <c r="F158" s="142">
        <f t="shared" si="60"/>
        <v>0</v>
      </c>
      <c r="G158" s="142">
        <f t="shared" si="60"/>
        <v>0</v>
      </c>
      <c r="H158" s="142">
        <f t="shared" si="60"/>
        <v>0</v>
      </c>
      <c r="I158" s="142">
        <f t="shared" si="60"/>
        <v>0</v>
      </c>
      <c r="J158" s="142">
        <f t="shared" si="60"/>
        <v>0</v>
      </c>
      <c r="K158" s="142">
        <f t="shared" si="60"/>
        <v>0</v>
      </c>
      <c r="L158" s="136">
        <f>SUM(M158:T158)</f>
        <v>169270.63</v>
      </c>
      <c r="M158" s="142">
        <f>M160+M168</f>
        <v>169270.63</v>
      </c>
      <c r="N158" s="142">
        <f aca="true" t="shared" si="61" ref="N158:T158">N160+N168</f>
        <v>0</v>
      </c>
      <c r="O158" s="142">
        <f t="shared" si="61"/>
        <v>0</v>
      </c>
      <c r="P158" s="142">
        <f t="shared" si="61"/>
        <v>0</v>
      </c>
      <c r="Q158" s="142">
        <f t="shared" si="61"/>
        <v>0</v>
      </c>
      <c r="R158" s="142">
        <f t="shared" si="61"/>
        <v>0</v>
      </c>
      <c r="S158" s="142">
        <f t="shared" si="61"/>
        <v>0</v>
      </c>
      <c r="T158" s="142">
        <f t="shared" si="61"/>
        <v>0</v>
      </c>
      <c r="U158" s="136">
        <f>SUM(V158:AC158)</f>
        <v>169270.63</v>
      </c>
      <c r="V158" s="142">
        <f>V160+V168</f>
        <v>169270.63</v>
      </c>
      <c r="W158" s="142">
        <f aca="true" t="shared" si="62" ref="W158:AC158">W160+W168</f>
        <v>0</v>
      </c>
      <c r="X158" s="142">
        <f t="shared" si="62"/>
        <v>0</v>
      </c>
      <c r="Y158" s="142">
        <f t="shared" si="62"/>
        <v>0</v>
      </c>
      <c r="Z158" s="142">
        <f t="shared" si="62"/>
        <v>0</v>
      </c>
      <c r="AA158" s="142">
        <f t="shared" si="62"/>
        <v>0</v>
      </c>
      <c r="AB158" s="142">
        <f t="shared" si="62"/>
        <v>0</v>
      </c>
      <c r="AC158" s="142">
        <f t="shared" si="62"/>
        <v>0</v>
      </c>
    </row>
    <row r="159" spans="1:29" s="3" customFormat="1" ht="12.75">
      <c r="A159" s="131">
        <v>3</v>
      </c>
      <c r="B159" s="143" t="s">
        <v>328</v>
      </c>
      <c r="C159" s="136">
        <f>SUM(D159:K159)</f>
        <v>169270.63</v>
      </c>
      <c r="D159" s="136">
        <f>D160+D168</f>
        <v>169270.63</v>
      </c>
      <c r="E159" s="136">
        <f aca="true" t="shared" si="63" ref="E159:K159">E160+E168</f>
        <v>0</v>
      </c>
      <c r="F159" s="136">
        <f t="shared" si="63"/>
        <v>0</v>
      </c>
      <c r="G159" s="136">
        <f t="shared" si="63"/>
        <v>0</v>
      </c>
      <c r="H159" s="137">
        <f t="shared" si="63"/>
        <v>0</v>
      </c>
      <c r="I159" s="136">
        <f t="shared" si="63"/>
        <v>0</v>
      </c>
      <c r="J159" s="136">
        <f t="shared" si="63"/>
        <v>0</v>
      </c>
      <c r="K159" s="136">
        <f t="shared" si="63"/>
        <v>0</v>
      </c>
      <c r="L159" s="136">
        <f>SUM(M159:T159)</f>
        <v>169270.63</v>
      </c>
      <c r="M159" s="136">
        <f>M160+M168</f>
        <v>169270.63</v>
      </c>
      <c r="N159" s="136">
        <f aca="true" t="shared" si="64" ref="N159:T159">N160+N168</f>
        <v>0</v>
      </c>
      <c r="O159" s="136">
        <f t="shared" si="64"/>
        <v>0</v>
      </c>
      <c r="P159" s="136">
        <f t="shared" si="64"/>
        <v>0</v>
      </c>
      <c r="Q159" s="137">
        <f t="shared" si="64"/>
        <v>0</v>
      </c>
      <c r="R159" s="136">
        <f t="shared" si="64"/>
        <v>0</v>
      </c>
      <c r="S159" s="136">
        <f t="shared" si="64"/>
        <v>0</v>
      </c>
      <c r="T159" s="136">
        <f t="shared" si="64"/>
        <v>0</v>
      </c>
      <c r="U159" s="136">
        <f>SUM(V159:AC159)</f>
        <v>169270.63</v>
      </c>
      <c r="V159" s="136">
        <f>V160+V168</f>
        <v>169270.63</v>
      </c>
      <c r="W159" s="136">
        <f aca="true" t="shared" si="65" ref="W159:AC159">W160+W168</f>
        <v>0</v>
      </c>
      <c r="X159" s="136">
        <f t="shared" si="65"/>
        <v>0</v>
      </c>
      <c r="Y159" s="136">
        <f t="shared" si="65"/>
        <v>0</v>
      </c>
      <c r="Z159" s="137">
        <f t="shared" si="65"/>
        <v>0</v>
      </c>
      <c r="AA159" s="136">
        <f t="shared" si="65"/>
        <v>0</v>
      </c>
      <c r="AB159" s="136">
        <f t="shared" si="65"/>
        <v>0</v>
      </c>
      <c r="AC159" s="136">
        <f t="shared" si="65"/>
        <v>0</v>
      </c>
    </row>
    <row r="160" spans="1:29" s="3" customFormat="1" ht="12.75">
      <c r="A160" s="144">
        <v>31</v>
      </c>
      <c r="B160" s="145" t="s">
        <v>18</v>
      </c>
      <c r="C160" s="137">
        <f>SUM(D160:K160)</f>
        <v>152240.63</v>
      </c>
      <c r="D160" s="137">
        <f>SUM(D161:D167)</f>
        <v>152240.63</v>
      </c>
      <c r="E160" s="137">
        <f aca="true" t="shared" si="66" ref="E160:K160">SUM(E161:E167)</f>
        <v>0</v>
      </c>
      <c r="F160" s="137">
        <f t="shared" si="66"/>
        <v>0</v>
      </c>
      <c r="G160" s="137">
        <f t="shared" si="66"/>
        <v>0</v>
      </c>
      <c r="H160" s="137">
        <f t="shared" si="66"/>
        <v>0</v>
      </c>
      <c r="I160" s="137">
        <f t="shared" si="66"/>
        <v>0</v>
      </c>
      <c r="J160" s="137">
        <f t="shared" si="66"/>
        <v>0</v>
      </c>
      <c r="K160" s="137">
        <f t="shared" si="66"/>
        <v>0</v>
      </c>
      <c r="L160" s="137">
        <f>SUM(M160:T160)</f>
        <v>152240.63</v>
      </c>
      <c r="M160" s="137">
        <f>SUM(M161:M167)</f>
        <v>152240.63</v>
      </c>
      <c r="N160" s="137">
        <f aca="true" t="shared" si="67" ref="N160:T160">SUM(N161:N167)</f>
        <v>0</v>
      </c>
      <c r="O160" s="137">
        <f t="shared" si="67"/>
        <v>0</v>
      </c>
      <c r="P160" s="137">
        <f t="shared" si="67"/>
        <v>0</v>
      </c>
      <c r="Q160" s="137">
        <f t="shared" si="67"/>
        <v>0</v>
      </c>
      <c r="R160" s="137">
        <f t="shared" si="67"/>
        <v>0</v>
      </c>
      <c r="S160" s="137">
        <f t="shared" si="67"/>
        <v>0</v>
      </c>
      <c r="T160" s="137">
        <f t="shared" si="67"/>
        <v>0</v>
      </c>
      <c r="U160" s="137">
        <f>SUM(V160:AC160)</f>
        <v>152240.63</v>
      </c>
      <c r="V160" s="137">
        <f>SUM(V161:V167)</f>
        <v>152240.63</v>
      </c>
      <c r="W160" s="137">
        <f aca="true" t="shared" si="68" ref="W160:AC160">SUM(W161:W167)</f>
        <v>0</v>
      </c>
      <c r="X160" s="137">
        <f t="shared" si="68"/>
        <v>0</v>
      </c>
      <c r="Y160" s="137">
        <f t="shared" si="68"/>
        <v>0</v>
      </c>
      <c r="Z160" s="137">
        <f t="shared" si="68"/>
        <v>0</v>
      </c>
      <c r="AA160" s="137">
        <f t="shared" si="68"/>
        <v>0</v>
      </c>
      <c r="AB160" s="137">
        <f t="shared" si="68"/>
        <v>0</v>
      </c>
      <c r="AC160" s="137">
        <f t="shared" si="68"/>
        <v>0</v>
      </c>
    </row>
    <row r="161" spans="1:29" s="3" customFormat="1" ht="12.75">
      <c r="A161" s="146">
        <v>3111</v>
      </c>
      <c r="B161" s="132" t="s">
        <v>329</v>
      </c>
      <c r="C161" s="136">
        <f aca="true" t="shared" si="69" ref="C161:C167">SUM(D161:K161)</f>
        <v>123125</v>
      </c>
      <c r="D161" s="133">
        <v>123125</v>
      </c>
      <c r="E161" s="133"/>
      <c r="F161" s="133"/>
      <c r="G161" s="133"/>
      <c r="H161" s="134"/>
      <c r="I161" s="133"/>
      <c r="J161" s="133"/>
      <c r="K161" s="133"/>
      <c r="L161" s="136">
        <f aca="true" t="shared" si="70" ref="L161:L167">SUM(M161:T161)</f>
        <v>123125</v>
      </c>
      <c r="M161" s="133">
        <v>123125</v>
      </c>
      <c r="N161" s="133"/>
      <c r="O161" s="133"/>
      <c r="P161" s="133"/>
      <c r="Q161" s="134"/>
      <c r="R161" s="133"/>
      <c r="S161" s="133"/>
      <c r="T161" s="133"/>
      <c r="U161" s="136">
        <f aca="true" t="shared" si="71" ref="U161:U167">SUM(V161:AC161)</f>
        <v>123125</v>
      </c>
      <c r="V161" s="133">
        <v>123125</v>
      </c>
      <c r="W161" s="133"/>
      <c r="X161" s="133"/>
      <c r="Y161" s="133"/>
      <c r="Z161" s="134"/>
      <c r="AA161" s="133"/>
      <c r="AB161" s="133"/>
      <c r="AC161" s="133"/>
    </row>
    <row r="162" spans="1:29" s="3" customFormat="1" ht="12.75">
      <c r="A162" s="146">
        <v>3113</v>
      </c>
      <c r="B162" s="132" t="s">
        <v>54</v>
      </c>
      <c r="C162" s="136">
        <f t="shared" si="69"/>
        <v>0</v>
      </c>
      <c r="D162" s="133"/>
      <c r="E162" s="133"/>
      <c r="F162" s="133"/>
      <c r="G162" s="133"/>
      <c r="H162" s="134"/>
      <c r="I162" s="133"/>
      <c r="J162" s="133"/>
      <c r="K162" s="133"/>
      <c r="L162" s="136">
        <f t="shared" si="70"/>
        <v>0</v>
      </c>
      <c r="M162" s="133"/>
      <c r="N162" s="133"/>
      <c r="O162" s="133"/>
      <c r="P162" s="133"/>
      <c r="Q162" s="134"/>
      <c r="R162" s="133"/>
      <c r="S162" s="133"/>
      <c r="T162" s="133"/>
      <c r="U162" s="136">
        <f t="shared" si="71"/>
        <v>0</v>
      </c>
      <c r="V162" s="133"/>
      <c r="W162" s="133"/>
      <c r="X162" s="133"/>
      <c r="Y162" s="133"/>
      <c r="Z162" s="134"/>
      <c r="AA162" s="133"/>
      <c r="AB162" s="133"/>
      <c r="AC162" s="133"/>
    </row>
    <row r="163" spans="1:29" ht="12.75">
      <c r="A163" s="146">
        <v>3114</v>
      </c>
      <c r="B163" s="132" t="s">
        <v>56</v>
      </c>
      <c r="C163" s="136">
        <f t="shared" si="69"/>
        <v>0</v>
      </c>
      <c r="D163" s="133"/>
      <c r="E163" s="133"/>
      <c r="F163" s="133"/>
      <c r="G163" s="133"/>
      <c r="H163" s="134"/>
      <c r="I163" s="133"/>
      <c r="J163" s="133"/>
      <c r="K163" s="133"/>
      <c r="L163" s="136">
        <f t="shared" si="70"/>
        <v>0</v>
      </c>
      <c r="M163" s="133"/>
      <c r="N163" s="133"/>
      <c r="O163" s="133"/>
      <c r="P163" s="133"/>
      <c r="Q163" s="134"/>
      <c r="R163" s="133"/>
      <c r="S163" s="133"/>
      <c r="T163" s="133"/>
      <c r="U163" s="136">
        <f t="shared" si="71"/>
        <v>0</v>
      </c>
      <c r="V163" s="133"/>
      <c r="W163" s="133"/>
      <c r="X163" s="133"/>
      <c r="Y163" s="133"/>
      <c r="Z163" s="134"/>
      <c r="AA163" s="133"/>
      <c r="AB163" s="133"/>
      <c r="AC163" s="133"/>
    </row>
    <row r="164" spans="1:29" ht="12.75">
      <c r="A164" s="146">
        <v>3121</v>
      </c>
      <c r="B164" s="132" t="s">
        <v>20</v>
      </c>
      <c r="C164" s="136">
        <f t="shared" si="69"/>
        <v>8800</v>
      </c>
      <c r="D164" s="133">
        <v>8800</v>
      </c>
      <c r="E164" s="133"/>
      <c r="F164" s="133"/>
      <c r="G164" s="133"/>
      <c r="H164" s="134"/>
      <c r="I164" s="133"/>
      <c r="J164" s="133"/>
      <c r="K164" s="133"/>
      <c r="L164" s="136">
        <f t="shared" si="70"/>
        <v>8800</v>
      </c>
      <c r="M164" s="133">
        <v>8800</v>
      </c>
      <c r="N164" s="133"/>
      <c r="O164" s="133"/>
      <c r="P164" s="133"/>
      <c r="Q164" s="134"/>
      <c r="R164" s="133"/>
      <c r="S164" s="133"/>
      <c r="T164" s="133"/>
      <c r="U164" s="136">
        <f t="shared" si="71"/>
        <v>8800</v>
      </c>
      <c r="V164" s="133">
        <v>8800</v>
      </c>
      <c r="W164" s="133"/>
      <c r="X164" s="133"/>
      <c r="Y164" s="133"/>
      <c r="Z164" s="134"/>
      <c r="AA164" s="133"/>
      <c r="AB164" s="133"/>
      <c r="AC164" s="133"/>
    </row>
    <row r="165" spans="1:29" ht="12.75">
      <c r="A165" s="146">
        <v>3131</v>
      </c>
      <c r="B165" s="132" t="s">
        <v>330</v>
      </c>
      <c r="C165" s="136">
        <f t="shared" si="69"/>
        <v>0</v>
      </c>
      <c r="D165" s="133"/>
      <c r="E165" s="133"/>
      <c r="F165" s="133"/>
      <c r="G165" s="133"/>
      <c r="H165" s="134"/>
      <c r="I165" s="133"/>
      <c r="J165" s="133"/>
      <c r="K165" s="133"/>
      <c r="L165" s="136">
        <f t="shared" si="70"/>
        <v>0</v>
      </c>
      <c r="M165" s="133"/>
      <c r="N165" s="133"/>
      <c r="O165" s="133"/>
      <c r="P165" s="133"/>
      <c r="Q165" s="134"/>
      <c r="R165" s="133"/>
      <c r="S165" s="133"/>
      <c r="T165" s="133"/>
      <c r="U165" s="136">
        <f t="shared" si="71"/>
        <v>0</v>
      </c>
      <c r="V165" s="133"/>
      <c r="W165" s="133"/>
      <c r="X165" s="133"/>
      <c r="Y165" s="133"/>
      <c r="Z165" s="134"/>
      <c r="AA165" s="133"/>
      <c r="AB165" s="133"/>
      <c r="AC165" s="133"/>
    </row>
    <row r="166" spans="1:29" s="3" customFormat="1" ht="25.5">
      <c r="A166" s="146">
        <v>3132</v>
      </c>
      <c r="B166" s="132" t="s">
        <v>41</v>
      </c>
      <c r="C166" s="136">
        <f t="shared" si="69"/>
        <v>20315.63</v>
      </c>
      <c r="D166" s="133">
        <v>20315.63</v>
      </c>
      <c r="E166" s="133"/>
      <c r="F166" s="133"/>
      <c r="G166" s="133"/>
      <c r="H166" s="134"/>
      <c r="I166" s="133"/>
      <c r="J166" s="133"/>
      <c r="K166" s="133"/>
      <c r="L166" s="136">
        <f t="shared" si="70"/>
        <v>20315.63</v>
      </c>
      <c r="M166" s="133">
        <v>20315.63</v>
      </c>
      <c r="N166" s="133"/>
      <c r="O166" s="133"/>
      <c r="P166" s="133"/>
      <c r="Q166" s="134"/>
      <c r="R166" s="133"/>
      <c r="S166" s="133"/>
      <c r="T166" s="133"/>
      <c r="U166" s="136">
        <f t="shared" si="71"/>
        <v>20315.63</v>
      </c>
      <c r="V166" s="133">
        <v>20315.63</v>
      </c>
      <c r="W166" s="133"/>
      <c r="X166" s="133"/>
      <c r="Y166" s="133"/>
      <c r="Z166" s="134"/>
      <c r="AA166" s="133"/>
      <c r="AB166" s="133"/>
      <c r="AC166" s="133"/>
    </row>
    <row r="167" spans="1:29" s="3" customFormat="1" ht="24">
      <c r="A167" s="147">
        <v>3133</v>
      </c>
      <c r="B167" s="148" t="s">
        <v>42</v>
      </c>
      <c r="C167" s="136">
        <f t="shared" si="69"/>
        <v>0</v>
      </c>
      <c r="D167" s="133"/>
      <c r="E167" s="133"/>
      <c r="F167" s="133"/>
      <c r="G167" s="133"/>
      <c r="H167" s="134"/>
      <c r="I167" s="133"/>
      <c r="J167" s="133"/>
      <c r="K167" s="133"/>
      <c r="L167" s="136">
        <f t="shared" si="70"/>
        <v>0</v>
      </c>
      <c r="M167" s="133"/>
      <c r="N167" s="133"/>
      <c r="O167" s="133"/>
      <c r="P167" s="133"/>
      <c r="Q167" s="134"/>
      <c r="R167" s="133"/>
      <c r="S167" s="133"/>
      <c r="T167" s="133"/>
      <c r="U167" s="136">
        <f t="shared" si="71"/>
        <v>0</v>
      </c>
      <c r="V167" s="133"/>
      <c r="W167" s="133"/>
      <c r="X167" s="133"/>
      <c r="Y167" s="133"/>
      <c r="Z167" s="134"/>
      <c r="AA167" s="133"/>
      <c r="AB167" s="133"/>
      <c r="AC167" s="133"/>
    </row>
    <row r="168" spans="1:29" s="3" customFormat="1" ht="12.75">
      <c r="A168" s="144">
        <v>32</v>
      </c>
      <c r="B168" s="145" t="s">
        <v>22</v>
      </c>
      <c r="C168" s="137">
        <f>SUM(D168:K168)</f>
        <v>17030</v>
      </c>
      <c r="D168" s="137">
        <f>D170+D169+D171</f>
        <v>17030</v>
      </c>
      <c r="E168" s="137">
        <f aca="true" t="shared" si="72" ref="E168:K168">E170</f>
        <v>0</v>
      </c>
      <c r="F168" s="137">
        <f t="shared" si="72"/>
        <v>0</v>
      </c>
      <c r="G168" s="137">
        <f t="shared" si="72"/>
        <v>0</v>
      </c>
      <c r="H168" s="137">
        <f t="shared" si="72"/>
        <v>0</v>
      </c>
      <c r="I168" s="137">
        <f t="shared" si="72"/>
        <v>0</v>
      </c>
      <c r="J168" s="137">
        <f t="shared" si="72"/>
        <v>0</v>
      </c>
      <c r="K168" s="137">
        <f t="shared" si="72"/>
        <v>0</v>
      </c>
      <c r="L168" s="137">
        <f>SUM(M168:T168)</f>
        <v>17030</v>
      </c>
      <c r="M168" s="137">
        <f>M170+M169+M171</f>
        <v>17030</v>
      </c>
      <c r="N168" s="137">
        <f aca="true" t="shared" si="73" ref="N168:T168">N170</f>
        <v>0</v>
      </c>
      <c r="O168" s="137">
        <f t="shared" si="73"/>
        <v>0</v>
      </c>
      <c r="P168" s="137">
        <f t="shared" si="73"/>
        <v>0</v>
      </c>
      <c r="Q168" s="137">
        <f t="shared" si="73"/>
        <v>0</v>
      </c>
      <c r="R168" s="137">
        <f t="shared" si="73"/>
        <v>0</v>
      </c>
      <c r="S168" s="137">
        <f t="shared" si="73"/>
        <v>0</v>
      </c>
      <c r="T168" s="137">
        <f t="shared" si="73"/>
        <v>0</v>
      </c>
      <c r="U168" s="137">
        <f>SUM(V168:AC168)</f>
        <v>17030</v>
      </c>
      <c r="V168" s="137">
        <f>V170+V169+V171</f>
        <v>17030</v>
      </c>
      <c r="W168" s="137">
        <f aca="true" t="shared" si="74" ref="W168:AC168">W170</f>
        <v>0</v>
      </c>
      <c r="X168" s="137">
        <f t="shared" si="74"/>
        <v>0</v>
      </c>
      <c r="Y168" s="137">
        <f t="shared" si="74"/>
        <v>0</v>
      </c>
      <c r="Z168" s="137">
        <f t="shared" si="74"/>
        <v>0</v>
      </c>
      <c r="AA168" s="137">
        <f t="shared" si="74"/>
        <v>0</v>
      </c>
      <c r="AB168" s="137">
        <f t="shared" si="74"/>
        <v>0</v>
      </c>
      <c r="AC168" s="137">
        <f t="shared" si="74"/>
        <v>0</v>
      </c>
    </row>
    <row r="169" spans="1:29" s="3" customFormat="1" ht="12.75">
      <c r="A169" s="156">
        <v>3211</v>
      </c>
      <c r="B169" s="157" t="s">
        <v>63</v>
      </c>
      <c r="C169" s="149"/>
      <c r="D169" s="149">
        <v>0</v>
      </c>
      <c r="E169" s="149"/>
      <c r="F169" s="149"/>
      <c r="G169" s="149"/>
      <c r="H169" s="149"/>
      <c r="I169" s="149"/>
      <c r="J169" s="149"/>
      <c r="K169" s="149"/>
      <c r="L169" s="149"/>
      <c r="M169" s="149">
        <v>0</v>
      </c>
      <c r="N169" s="149"/>
      <c r="O169" s="149"/>
      <c r="P169" s="149"/>
      <c r="Q169" s="149"/>
      <c r="R169" s="149"/>
      <c r="S169" s="149"/>
      <c r="T169" s="149"/>
      <c r="U169" s="149"/>
      <c r="V169" s="149">
        <v>0</v>
      </c>
      <c r="W169" s="149"/>
      <c r="X169" s="149"/>
      <c r="Y169" s="149"/>
      <c r="Z169" s="149"/>
      <c r="AA169" s="149"/>
      <c r="AB169" s="149"/>
      <c r="AC169" s="149"/>
    </row>
    <row r="170" spans="1:29" s="3" customFormat="1" ht="24">
      <c r="A170" s="147">
        <v>3212</v>
      </c>
      <c r="B170" s="148" t="s">
        <v>65</v>
      </c>
      <c r="C170" s="136">
        <f>SUM(D170:K170)</f>
        <v>17030</v>
      </c>
      <c r="D170" s="136">
        <v>17030</v>
      </c>
      <c r="E170" s="136"/>
      <c r="F170" s="136"/>
      <c r="G170" s="136"/>
      <c r="H170" s="137"/>
      <c r="I170" s="136"/>
      <c r="J170" s="136"/>
      <c r="K170" s="136"/>
      <c r="L170" s="136">
        <f>SUM(M170:T170)</f>
        <v>17030</v>
      </c>
      <c r="M170" s="136">
        <v>17030</v>
      </c>
      <c r="N170" s="136"/>
      <c r="O170" s="136"/>
      <c r="P170" s="136"/>
      <c r="Q170" s="137"/>
      <c r="R170" s="136"/>
      <c r="S170" s="136"/>
      <c r="T170" s="136"/>
      <c r="U170" s="136">
        <f>SUM(V170:AC170)</f>
        <v>17030</v>
      </c>
      <c r="V170" s="136">
        <v>17030</v>
      </c>
      <c r="W170" s="136"/>
      <c r="X170" s="136"/>
      <c r="Y170" s="136"/>
      <c r="Z170" s="137"/>
      <c r="AA170" s="136"/>
      <c r="AB170" s="136"/>
      <c r="AC170" s="136"/>
    </row>
    <row r="171" spans="1:29" s="3" customFormat="1" ht="12.75">
      <c r="A171" s="152" t="s">
        <v>93</v>
      </c>
      <c r="B171" s="153" t="s">
        <v>94</v>
      </c>
      <c r="C171" s="136">
        <f>SUM(D171:K171)</f>
        <v>0</v>
      </c>
      <c r="D171" s="136">
        <v>0</v>
      </c>
      <c r="E171" s="136"/>
      <c r="F171" s="136"/>
      <c r="G171" s="136"/>
      <c r="H171" s="137"/>
      <c r="I171" s="136"/>
      <c r="J171" s="136"/>
      <c r="K171" s="136"/>
      <c r="L171" s="136">
        <f>SUM(M171:T171)</f>
        <v>0</v>
      </c>
      <c r="M171" s="136">
        <v>0</v>
      </c>
      <c r="N171" s="136"/>
      <c r="O171" s="136"/>
      <c r="P171" s="136"/>
      <c r="Q171" s="137"/>
      <c r="R171" s="136"/>
      <c r="S171" s="136"/>
      <c r="T171" s="136"/>
      <c r="U171" s="136">
        <f>SUM(V171:AC171)</f>
        <v>0</v>
      </c>
      <c r="V171" s="136">
        <v>0</v>
      </c>
      <c r="W171" s="136"/>
      <c r="X171" s="136"/>
      <c r="Y171" s="136"/>
      <c r="Z171" s="137"/>
      <c r="AA171" s="136"/>
      <c r="AB171" s="136"/>
      <c r="AC171" s="136"/>
    </row>
    <row r="172" spans="1:29" s="3" customFormat="1" ht="38.25">
      <c r="A172" s="140" t="s">
        <v>35</v>
      </c>
      <c r="B172" s="129" t="s">
        <v>366</v>
      </c>
      <c r="C172" s="142">
        <f>SUM(D172:K172)</f>
        <v>37575</v>
      </c>
      <c r="D172" s="142">
        <f>D174+D182+D210+D214+D224</f>
        <v>18000</v>
      </c>
      <c r="E172" s="142">
        <f aca="true" t="shared" si="75" ref="E172:K172">E174+E182+E210+E214+E224</f>
        <v>0</v>
      </c>
      <c r="F172" s="142">
        <f t="shared" si="75"/>
        <v>0</v>
      </c>
      <c r="G172" s="142">
        <f t="shared" si="75"/>
        <v>19575</v>
      </c>
      <c r="H172" s="142">
        <f t="shared" si="75"/>
        <v>0</v>
      </c>
      <c r="I172" s="142">
        <f t="shared" si="75"/>
        <v>0</v>
      </c>
      <c r="J172" s="142">
        <f t="shared" si="75"/>
        <v>0</v>
      </c>
      <c r="K172" s="142">
        <f t="shared" si="75"/>
        <v>0</v>
      </c>
      <c r="L172" s="142">
        <f>SUM(M172:T172)</f>
        <v>37575</v>
      </c>
      <c r="M172" s="142">
        <f>M174+M182+M210+M214+M224</f>
        <v>18000</v>
      </c>
      <c r="N172" s="142">
        <f aca="true" t="shared" si="76" ref="N172:T172">N174+N182+N210+N214+N224</f>
        <v>0</v>
      </c>
      <c r="O172" s="142">
        <f t="shared" si="76"/>
        <v>0</v>
      </c>
      <c r="P172" s="142">
        <f t="shared" si="76"/>
        <v>19575</v>
      </c>
      <c r="Q172" s="142">
        <f t="shared" si="76"/>
        <v>0</v>
      </c>
      <c r="R172" s="142">
        <f t="shared" si="76"/>
        <v>0</v>
      </c>
      <c r="S172" s="142">
        <f t="shared" si="76"/>
        <v>0</v>
      </c>
      <c r="T172" s="142">
        <f t="shared" si="76"/>
        <v>0</v>
      </c>
      <c r="U172" s="142">
        <f>SUM(V172:AC172)</f>
        <v>37575</v>
      </c>
      <c r="V172" s="142">
        <f>V174+V182+V210+V214+V224</f>
        <v>18000</v>
      </c>
      <c r="W172" s="142">
        <f aca="true" t="shared" si="77" ref="W172:AC172">W174+W182+W210+W214+W224</f>
        <v>0</v>
      </c>
      <c r="X172" s="142">
        <f t="shared" si="77"/>
        <v>0</v>
      </c>
      <c r="Y172" s="142">
        <f t="shared" si="77"/>
        <v>19575</v>
      </c>
      <c r="Z172" s="142">
        <f t="shared" si="77"/>
        <v>0</v>
      </c>
      <c r="AA172" s="142">
        <f t="shared" si="77"/>
        <v>0</v>
      </c>
      <c r="AB172" s="142">
        <f t="shared" si="77"/>
        <v>0</v>
      </c>
      <c r="AC172" s="142">
        <f t="shared" si="77"/>
        <v>0</v>
      </c>
    </row>
    <row r="173" spans="1:29" s="3" customFormat="1" ht="12.75">
      <c r="A173" s="131">
        <v>3</v>
      </c>
      <c r="B173" s="143" t="s">
        <v>328</v>
      </c>
      <c r="C173" s="136">
        <f>SUM(D173:K173)</f>
        <v>37575</v>
      </c>
      <c r="D173" s="136">
        <f>D174+D182+D210</f>
        <v>18000</v>
      </c>
      <c r="E173" s="136">
        <f aca="true" t="shared" si="78" ref="E173:K173">E174+E182+E210</f>
        <v>0</v>
      </c>
      <c r="F173" s="136">
        <f t="shared" si="78"/>
        <v>0</v>
      </c>
      <c r="G173" s="136">
        <f t="shared" si="78"/>
        <v>19575</v>
      </c>
      <c r="H173" s="136">
        <f t="shared" si="78"/>
        <v>0</v>
      </c>
      <c r="I173" s="136">
        <f t="shared" si="78"/>
        <v>0</v>
      </c>
      <c r="J173" s="136">
        <f t="shared" si="78"/>
        <v>0</v>
      </c>
      <c r="K173" s="136">
        <f t="shared" si="78"/>
        <v>0</v>
      </c>
      <c r="L173" s="136">
        <f>SUM(M173:T173)</f>
        <v>37575</v>
      </c>
      <c r="M173" s="136">
        <f>M174+M182+M210</f>
        <v>18000</v>
      </c>
      <c r="N173" s="136">
        <f aca="true" t="shared" si="79" ref="N173:T173">N174+N182+N210</f>
        <v>0</v>
      </c>
      <c r="O173" s="136">
        <f t="shared" si="79"/>
        <v>0</v>
      </c>
      <c r="P173" s="136">
        <f t="shared" si="79"/>
        <v>19575</v>
      </c>
      <c r="Q173" s="136">
        <f t="shared" si="79"/>
        <v>0</v>
      </c>
      <c r="R173" s="136">
        <f t="shared" si="79"/>
        <v>0</v>
      </c>
      <c r="S173" s="136">
        <f t="shared" si="79"/>
        <v>0</v>
      </c>
      <c r="T173" s="136">
        <f t="shared" si="79"/>
        <v>0</v>
      </c>
      <c r="U173" s="136">
        <f>SUM(V173:AC173)</f>
        <v>37575</v>
      </c>
      <c r="V173" s="136">
        <f>V174+V182+V210</f>
        <v>18000</v>
      </c>
      <c r="W173" s="136">
        <f aca="true" t="shared" si="80" ref="W173:AC173">W174+W182+W210</f>
        <v>0</v>
      </c>
      <c r="X173" s="136">
        <f t="shared" si="80"/>
        <v>0</v>
      </c>
      <c r="Y173" s="136">
        <f t="shared" si="80"/>
        <v>19575</v>
      </c>
      <c r="Z173" s="136">
        <f t="shared" si="80"/>
        <v>0</v>
      </c>
      <c r="AA173" s="136">
        <f t="shared" si="80"/>
        <v>0</v>
      </c>
      <c r="AB173" s="136">
        <f t="shared" si="80"/>
        <v>0</v>
      </c>
      <c r="AC173" s="136">
        <f t="shared" si="80"/>
        <v>0</v>
      </c>
    </row>
    <row r="174" spans="1:29" s="3" customFormat="1" ht="12.75">
      <c r="A174" s="144">
        <v>31</v>
      </c>
      <c r="B174" s="145" t="s">
        <v>18</v>
      </c>
      <c r="C174" s="137">
        <f aca="true" t="shared" si="81" ref="C174:C181">SUM(D174:K174)</f>
        <v>0</v>
      </c>
      <c r="D174" s="137">
        <f>SUM(D176:D181)</f>
        <v>0</v>
      </c>
      <c r="E174" s="137">
        <f aca="true" t="shared" si="82" ref="E174:K174">SUM(E176:E181)</f>
        <v>0</v>
      </c>
      <c r="F174" s="137">
        <f t="shared" si="82"/>
        <v>0</v>
      </c>
      <c r="G174" s="137">
        <f t="shared" si="82"/>
        <v>0</v>
      </c>
      <c r="H174" s="137">
        <f t="shared" si="82"/>
        <v>0</v>
      </c>
      <c r="I174" s="137">
        <f t="shared" si="82"/>
        <v>0</v>
      </c>
      <c r="J174" s="137">
        <f t="shared" si="82"/>
        <v>0</v>
      </c>
      <c r="K174" s="137">
        <f t="shared" si="82"/>
        <v>0</v>
      </c>
      <c r="L174" s="137">
        <f aca="true" t="shared" si="83" ref="L174:L181">SUM(M174:T174)</f>
        <v>0</v>
      </c>
      <c r="M174" s="137">
        <f>SUM(M176:M181)</f>
        <v>0</v>
      </c>
      <c r="N174" s="137">
        <f aca="true" t="shared" si="84" ref="N174:T174">SUM(N176:N181)</f>
        <v>0</v>
      </c>
      <c r="O174" s="137">
        <f t="shared" si="84"/>
        <v>0</v>
      </c>
      <c r="P174" s="137">
        <f t="shared" si="84"/>
        <v>0</v>
      </c>
      <c r="Q174" s="137">
        <f t="shared" si="84"/>
        <v>0</v>
      </c>
      <c r="R174" s="137">
        <f t="shared" si="84"/>
        <v>0</v>
      </c>
      <c r="S174" s="137">
        <f t="shared" si="84"/>
        <v>0</v>
      </c>
      <c r="T174" s="137">
        <f t="shared" si="84"/>
        <v>0</v>
      </c>
      <c r="U174" s="137">
        <f aca="true" t="shared" si="85" ref="U174:U181">SUM(V174:AC174)</f>
        <v>0</v>
      </c>
      <c r="V174" s="137">
        <f>SUM(V176:V181)</f>
        <v>0</v>
      </c>
      <c r="W174" s="137">
        <f aca="true" t="shared" si="86" ref="W174:AC174">SUM(W176:W181)</f>
        <v>0</v>
      </c>
      <c r="X174" s="137">
        <f t="shared" si="86"/>
        <v>0</v>
      </c>
      <c r="Y174" s="137">
        <f t="shared" si="86"/>
        <v>0</v>
      </c>
      <c r="Z174" s="137">
        <f t="shared" si="86"/>
        <v>0</v>
      </c>
      <c r="AA174" s="137">
        <f t="shared" si="86"/>
        <v>0</v>
      </c>
      <c r="AB174" s="137">
        <f t="shared" si="86"/>
        <v>0</v>
      </c>
      <c r="AC174" s="137">
        <f t="shared" si="86"/>
        <v>0</v>
      </c>
    </row>
    <row r="175" spans="1:29" ht="12.75">
      <c r="A175" s="146">
        <v>3111</v>
      </c>
      <c r="B175" s="132" t="s">
        <v>329</v>
      </c>
      <c r="C175" s="136">
        <f t="shared" si="81"/>
        <v>0</v>
      </c>
      <c r="D175" s="133"/>
      <c r="E175" s="133"/>
      <c r="F175" s="133"/>
      <c r="G175" s="133"/>
      <c r="H175" s="134"/>
      <c r="I175" s="133"/>
      <c r="J175" s="133"/>
      <c r="K175" s="133"/>
      <c r="L175" s="136">
        <f t="shared" si="83"/>
        <v>0</v>
      </c>
      <c r="M175" s="133"/>
      <c r="N175" s="133"/>
      <c r="O175" s="133"/>
      <c r="P175" s="133"/>
      <c r="Q175" s="134"/>
      <c r="R175" s="133"/>
      <c r="S175" s="133"/>
      <c r="T175" s="133"/>
      <c r="U175" s="136">
        <f t="shared" si="85"/>
        <v>0</v>
      </c>
      <c r="V175" s="133"/>
      <c r="W175" s="133"/>
      <c r="X175" s="133"/>
      <c r="Y175" s="133"/>
      <c r="Z175" s="134"/>
      <c r="AA175" s="133"/>
      <c r="AB175" s="133"/>
      <c r="AC175" s="133"/>
    </row>
    <row r="176" spans="1:29" s="3" customFormat="1" ht="12.75">
      <c r="A176" s="146">
        <v>3113</v>
      </c>
      <c r="B176" s="132" t="s">
        <v>54</v>
      </c>
      <c r="C176" s="136">
        <f t="shared" si="81"/>
        <v>0</v>
      </c>
      <c r="D176" s="133"/>
      <c r="E176" s="133"/>
      <c r="F176" s="133"/>
      <c r="G176" s="133"/>
      <c r="H176" s="134"/>
      <c r="I176" s="133"/>
      <c r="J176" s="133"/>
      <c r="K176" s="133"/>
      <c r="L176" s="136">
        <f t="shared" si="83"/>
        <v>0</v>
      </c>
      <c r="M176" s="133"/>
      <c r="N176" s="133"/>
      <c r="O176" s="133"/>
      <c r="P176" s="133"/>
      <c r="Q176" s="134"/>
      <c r="R176" s="133"/>
      <c r="S176" s="133"/>
      <c r="T176" s="133"/>
      <c r="U176" s="136">
        <f t="shared" si="85"/>
        <v>0</v>
      </c>
      <c r="V176" s="133"/>
      <c r="W176" s="133"/>
      <c r="X176" s="133"/>
      <c r="Y176" s="133"/>
      <c r="Z176" s="134"/>
      <c r="AA176" s="133"/>
      <c r="AB176" s="133"/>
      <c r="AC176" s="133"/>
    </row>
    <row r="177" spans="1:29" s="3" customFormat="1" ht="12.75">
      <c r="A177" s="146">
        <v>3114</v>
      </c>
      <c r="B177" s="132" t="s">
        <v>56</v>
      </c>
      <c r="C177" s="136">
        <f t="shared" si="81"/>
        <v>0</v>
      </c>
      <c r="D177" s="133"/>
      <c r="E177" s="133"/>
      <c r="F177" s="133"/>
      <c r="G177" s="133"/>
      <c r="H177" s="134"/>
      <c r="I177" s="133"/>
      <c r="J177" s="133"/>
      <c r="K177" s="133"/>
      <c r="L177" s="136">
        <f t="shared" si="83"/>
        <v>0</v>
      </c>
      <c r="M177" s="133"/>
      <c r="N177" s="133"/>
      <c r="O177" s="133"/>
      <c r="P177" s="133"/>
      <c r="Q177" s="134"/>
      <c r="R177" s="133"/>
      <c r="S177" s="133"/>
      <c r="T177" s="133"/>
      <c r="U177" s="136">
        <f t="shared" si="85"/>
        <v>0</v>
      </c>
      <c r="V177" s="133"/>
      <c r="W177" s="133"/>
      <c r="X177" s="133"/>
      <c r="Y177" s="133"/>
      <c r="Z177" s="134"/>
      <c r="AA177" s="133"/>
      <c r="AB177" s="133"/>
      <c r="AC177" s="133"/>
    </row>
    <row r="178" spans="1:29" s="3" customFormat="1" ht="12.75">
      <c r="A178" s="146">
        <v>3121</v>
      </c>
      <c r="B178" s="132" t="s">
        <v>20</v>
      </c>
      <c r="C178" s="136">
        <f t="shared" si="81"/>
        <v>0</v>
      </c>
      <c r="D178" s="133"/>
      <c r="E178" s="133"/>
      <c r="F178" s="133"/>
      <c r="G178" s="133"/>
      <c r="H178" s="134"/>
      <c r="I178" s="133"/>
      <c r="J178" s="133"/>
      <c r="K178" s="133"/>
      <c r="L178" s="136">
        <f t="shared" si="83"/>
        <v>0</v>
      </c>
      <c r="M178" s="133"/>
      <c r="N178" s="133"/>
      <c r="O178" s="133"/>
      <c r="P178" s="133"/>
      <c r="Q178" s="134"/>
      <c r="R178" s="133"/>
      <c r="S178" s="133"/>
      <c r="T178" s="133"/>
      <c r="U178" s="136">
        <f t="shared" si="85"/>
        <v>0</v>
      </c>
      <c r="V178" s="133"/>
      <c r="W178" s="133"/>
      <c r="X178" s="133"/>
      <c r="Y178" s="133"/>
      <c r="Z178" s="134"/>
      <c r="AA178" s="133"/>
      <c r="AB178" s="133"/>
      <c r="AC178" s="133"/>
    </row>
    <row r="179" spans="1:29" s="3" customFormat="1" ht="12.75">
      <c r="A179" s="146">
        <v>3131</v>
      </c>
      <c r="B179" s="132" t="s">
        <v>330</v>
      </c>
      <c r="C179" s="136">
        <f t="shared" si="81"/>
        <v>0</v>
      </c>
      <c r="D179" s="133"/>
      <c r="E179" s="133"/>
      <c r="F179" s="133"/>
      <c r="G179" s="133"/>
      <c r="H179" s="134"/>
      <c r="I179" s="133"/>
      <c r="J179" s="133"/>
      <c r="K179" s="133"/>
      <c r="L179" s="136">
        <f t="shared" si="83"/>
        <v>0</v>
      </c>
      <c r="M179" s="133"/>
      <c r="N179" s="133"/>
      <c r="O179" s="133"/>
      <c r="P179" s="133"/>
      <c r="Q179" s="134"/>
      <c r="R179" s="133"/>
      <c r="S179" s="133"/>
      <c r="T179" s="133"/>
      <c r="U179" s="136">
        <f t="shared" si="85"/>
        <v>0</v>
      </c>
      <c r="V179" s="133"/>
      <c r="W179" s="133"/>
      <c r="X179" s="133"/>
      <c r="Y179" s="133"/>
      <c r="Z179" s="134"/>
      <c r="AA179" s="133"/>
      <c r="AB179" s="133"/>
      <c r="AC179" s="133"/>
    </row>
    <row r="180" spans="1:29" s="3" customFormat="1" ht="25.5">
      <c r="A180" s="146">
        <v>3132</v>
      </c>
      <c r="B180" s="132" t="s">
        <v>41</v>
      </c>
      <c r="C180" s="136">
        <f t="shared" si="81"/>
        <v>0</v>
      </c>
      <c r="D180" s="133"/>
      <c r="E180" s="133"/>
      <c r="F180" s="133"/>
      <c r="G180" s="133"/>
      <c r="H180" s="134"/>
      <c r="I180" s="133"/>
      <c r="J180" s="133"/>
      <c r="K180" s="133"/>
      <c r="L180" s="136">
        <f t="shared" si="83"/>
        <v>0</v>
      </c>
      <c r="M180" s="133"/>
      <c r="N180" s="133"/>
      <c r="O180" s="133"/>
      <c r="P180" s="133"/>
      <c r="Q180" s="134"/>
      <c r="R180" s="133"/>
      <c r="S180" s="133"/>
      <c r="T180" s="133"/>
      <c r="U180" s="136">
        <f t="shared" si="85"/>
        <v>0</v>
      </c>
      <c r="V180" s="133"/>
      <c r="W180" s="133"/>
      <c r="X180" s="133"/>
      <c r="Y180" s="133"/>
      <c r="Z180" s="134"/>
      <c r="AA180" s="133"/>
      <c r="AB180" s="133"/>
      <c r="AC180" s="133"/>
    </row>
    <row r="181" spans="1:29" s="3" customFormat="1" ht="24">
      <c r="A181" s="147">
        <v>3133</v>
      </c>
      <c r="B181" s="148" t="s">
        <v>42</v>
      </c>
      <c r="C181" s="136">
        <f t="shared" si="81"/>
        <v>0</v>
      </c>
      <c r="D181" s="133"/>
      <c r="E181" s="133"/>
      <c r="F181" s="133"/>
      <c r="G181" s="133"/>
      <c r="H181" s="134"/>
      <c r="I181" s="133"/>
      <c r="J181" s="133"/>
      <c r="K181" s="133"/>
      <c r="L181" s="136">
        <f t="shared" si="83"/>
        <v>0</v>
      </c>
      <c r="M181" s="133"/>
      <c r="N181" s="133"/>
      <c r="O181" s="133"/>
      <c r="P181" s="133"/>
      <c r="Q181" s="134"/>
      <c r="R181" s="133"/>
      <c r="S181" s="133"/>
      <c r="T181" s="133"/>
      <c r="U181" s="136">
        <f t="shared" si="85"/>
        <v>0</v>
      </c>
      <c r="V181" s="133"/>
      <c r="W181" s="133"/>
      <c r="X181" s="133"/>
      <c r="Y181" s="133"/>
      <c r="Z181" s="134"/>
      <c r="AA181" s="133"/>
      <c r="AB181" s="133"/>
      <c r="AC181" s="133"/>
    </row>
    <row r="182" spans="1:29" s="3" customFormat="1" ht="12.75">
      <c r="A182" s="144">
        <v>32</v>
      </c>
      <c r="B182" s="145" t="s">
        <v>22</v>
      </c>
      <c r="C182" s="137">
        <f>SUM(D182:K182)</f>
        <v>37575</v>
      </c>
      <c r="D182" s="137">
        <f aca="true" t="shared" si="87" ref="D182:K182">SUM(D183:D209)</f>
        <v>18000</v>
      </c>
      <c r="E182" s="137">
        <f t="shared" si="87"/>
        <v>0</v>
      </c>
      <c r="F182" s="137">
        <f t="shared" si="87"/>
        <v>0</v>
      </c>
      <c r="G182" s="137">
        <f t="shared" si="87"/>
        <v>19575</v>
      </c>
      <c r="H182" s="137">
        <f t="shared" si="87"/>
        <v>0</v>
      </c>
      <c r="I182" s="137">
        <f t="shared" si="87"/>
        <v>0</v>
      </c>
      <c r="J182" s="137">
        <f t="shared" si="87"/>
        <v>0</v>
      </c>
      <c r="K182" s="137">
        <f t="shared" si="87"/>
        <v>0</v>
      </c>
      <c r="L182" s="137">
        <f>SUM(M182:T182)</f>
        <v>37575</v>
      </c>
      <c r="M182" s="137">
        <f aca="true" t="shared" si="88" ref="M182:T182">SUM(M183:M209)</f>
        <v>18000</v>
      </c>
      <c r="N182" s="137">
        <f t="shared" si="88"/>
        <v>0</v>
      </c>
      <c r="O182" s="137">
        <f t="shared" si="88"/>
        <v>0</v>
      </c>
      <c r="P182" s="137">
        <f t="shared" si="88"/>
        <v>19575</v>
      </c>
      <c r="Q182" s="137">
        <f t="shared" si="88"/>
        <v>0</v>
      </c>
      <c r="R182" s="137">
        <f t="shared" si="88"/>
        <v>0</v>
      </c>
      <c r="S182" s="137">
        <f t="shared" si="88"/>
        <v>0</v>
      </c>
      <c r="T182" s="137">
        <f t="shared" si="88"/>
        <v>0</v>
      </c>
      <c r="U182" s="137">
        <f>SUM(V182:AC182)</f>
        <v>37575</v>
      </c>
      <c r="V182" s="137">
        <f aca="true" t="shared" si="89" ref="V182:AC182">SUM(V183:V209)</f>
        <v>18000</v>
      </c>
      <c r="W182" s="137">
        <f t="shared" si="89"/>
        <v>0</v>
      </c>
      <c r="X182" s="137">
        <f t="shared" si="89"/>
        <v>0</v>
      </c>
      <c r="Y182" s="137">
        <f t="shared" si="89"/>
        <v>19575</v>
      </c>
      <c r="Z182" s="137">
        <f t="shared" si="89"/>
        <v>0</v>
      </c>
      <c r="AA182" s="137">
        <f t="shared" si="89"/>
        <v>0</v>
      </c>
      <c r="AB182" s="137">
        <f t="shared" si="89"/>
        <v>0</v>
      </c>
      <c r="AC182" s="137">
        <f t="shared" si="89"/>
        <v>0</v>
      </c>
    </row>
    <row r="183" spans="1:29" s="54" customFormat="1" ht="12.75">
      <c r="A183" s="147">
        <v>3211</v>
      </c>
      <c r="B183" s="148" t="s">
        <v>63</v>
      </c>
      <c r="C183" s="136">
        <f aca="true" t="shared" si="90" ref="C183:C225">SUM(D183:K183)</f>
        <v>2000</v>
      </c>
      <c r="D183" s="136">
        <v>0</v>
      </c>
      <c r="E183" s="136"/>
      <c r="F183" s="136"/>
      <c r="G183" s="136">
        <v>2000</v>
      </c>
      <c r="H183" s="137"/>
      <c r="I183" s="136"/>
      <c r="J183" s="136"/>
      <c r="K183" s="136"/>
      <c r="L183" s="136">
        <f aca="true" t="shared" si="91" ref="L183:L225">SUM(M183:T183)</f>
        <v>2000</v>
      </c>
      <c r="M183" s="136">
        <v>0</v>
      </c>
      <c r="N183" s="136"/>
      <c r="O183" s="136"/>
      <c r="P183" s="136">
        <v>2000</v>
      </c>
      <c r="Q183" s="137"/>
      <c r="R183" s="136"/>
      <c r="S183" s="136"/>
      <c r="T183" s="136"/>
      <c r="U183" s="136">
        <f aca="true" t="shared" si="92" ref="U183:U225">SUM(V183:AC183)</f>
        <v>2000</v>
      </c>
      <c r="V183" s="136">
        <v>0</v>
      </c>
      <c r="W183" s="136"/>
      <c r="X183" s="136"/>
      <c r="Y183" s="136">
        <v>2000</v>
      </c>
      <c r="Z183" s="137"/>
      <c r="AA183" s="136"/>
      <c r="AB183" s="136"/>
      <c r="AC183" s="136"/>
    </row>
    <row r="184" spans="1:29" s="3" customFormat="1" ht="24">
      <c r="A184" s="147">
        <v>3212</v>
      </c>
      <c r="B184" s="148" t="s">
        <v>65</v>
      </c>
      <c r="C184" s="136">
        <f t="shared" si="90"/>
        <v>0</v>
      </c>
      <c r="D184" s="136"/>
      <c r="E184" s="136"/>
      <c r="F184" s="136"/>
      <c r="G184" s="136"/>
      <c r="H184" s="137"/>
      <c r="I184" s="136"/>
      <c r="J184" s="136"/>
      <c r="K184" s="136"/>
      <c r="L184" s="136">
        <f t="shared" si="91"/>
        <v>0</v>
      </c>
      <c r="M184" s="136"/>
      <c r="N184" s="136"/>
      <c r="O184" s="136"/>
      <c r="P184" s="136"/>
      <c r="Q184" s="137"/>
      <c r="R184" s="136"/>
      <c r="S184" s="136"/>
      <c r="T184" s="136"/>
      <c r="U184" s="136">
        <f t="shared" si="92"/>
        <v>0</v>
      </c>
      <c r="V184" s="136"/>
      <c r="W184" s="136"/>
      <c r="X184" s="136"/>
      <c r="Y184" s="136"/>
      <c r="Z184" s="137"/>
      <c r="AA184" s="136"/>
      <c r="AB184" s="136"/>
      <c r="AC184" s="136"/>
    </row>
    <row r="185" spans="1:29" s="3" customFormat="1" ht="12.75">
      <c r="A185" s="147">
        <v>3213</v>
      </c>
      <c r="B185" s="148" t="s">
        <v>67</v>
      </c>
      <c r="C185" s="136">
        <f t="shared" si="90"/>
        <v>0</v>
      </c>
      <c r="D185" s="136"/>
      <c r="E185" s="136"/>
      <c r="F185" s="136"/>
      <c r="G185" s="136"/>
      <c r="H185" s="137"/>
      <c r="I185" s="136"/>
      <c r="J185" s="136"/>
      <c r="K185" s="136"/>
      <c r="L185" s="136">
        <f t="shared" si="91"/>
        <v>0</v>
      </c>
      <c r="M185" s="136"/>
      <c r="N185" s="136"/>
      <c r="O185" s="136"/>
      <c r="P185" s="136"/>
      <c r="Q185" s="137"/>
      <c r="R185" s="136"/>
      <c r="S185" s="136"/>
      <c r="T185" s="136"/>
      <c r="U185" s="136">
        <f t="shared" si="92"/>
        <v>0</v>
      </c>
      <c r="V185" s="136"/>
      <c r="W185" s="136"/>
      <c r="X185" s="136"/>
      <c r="Y185" s="136"/>
      <c r="Z185" s="137"/>
      <c r="AA185" s="136"/>
      <c r="AB185" s="136"/>
      <c r="AC185" s="136"/>
    </row>
    <row r="186" spans="1:29" s="3" customFormat="1" ht="12.75">
      <c r="A186" s="147">
        <v>3214</v>
      </c>
      <c r="B186" s="148" t="s">
        <v>69</v>
      </c>
      <c r="C186" s="136">
        <f t="shared" si="90"/>
        <v>0</v>
      </c>
      <c r="D186" s="136"/>
      <c r="E186" s="136"/>
      <c r="F186" s="136"/>
      <c r="G186" s="136"/>
      <c r="H186" s="137"/>
      <c r="I186" s="136"/>
      <c r="J186" s="136"/>
      <c r="K186" s="136"/>
      <c r="L186" s="136">
        <f t="shared" si="91"/>
        <v>0</v>
      </c>
      <c r="M186" s="136"/>
      <c r="N186" s="136"/>
      <c r="O186" s="136"/>
      <c r="P186" s="136"/>
      <c r="Q186" s="137"/>
      <c r="R186" s="136"/>
      <c r="S186" s="136"/>
      <c r="T186" s="136"/>
      <c r="U186" s="136">
        <f t="shared" si="92"/>
        <v>0</v>
      </c>
      <c r="V186" s="136"/>
      <c r="W186" s="136"/>
      <c r="X186" s="136"/>
      <c r="Y186" s="136"/>
      <c r="Z186" s="137"/>
      <c r="AA186" s="136"/>
      <c r="AB186" s="136"/>
      <c r="AC186" s="136"/>
    </row>
    <row r="187" spans="1:29" s="54" customFormat="1" ht="24.75" customHeight="1">
      <c r="A187" s="147">
        <v>3221</v>
      </c>
      <c r="B187" s="148" t="s">
        <v>43</v>
      </c>
      <c r="C187" s="136">
        <f t="shared" si="90"/>
        <v>1699.5</v>
      </c>
      <c r="D187" s="136">
        <v>1699.5</v>
      </c>
      <c r="E187" s="136"/>
      <c r="F187" s="136"/>
      <c r="G187" s="136"/>
      <c r="H187" s="137"/>
      <c r="I187" s="136"/>
      <c r="J187" s="136"/>
      <c r="K187" s="136"/>
      <c r="L187" s="136">
        <f t="shared" si="91"/>
        <v>1699.5</v>
      </c>
      <c r="M187" s="136">
        <v>1699.5</v>
      </c>
      <c r="N187" s="136"/>
      <c r="O187" s="136"/>
      <c r="P187" s="136"/>
      <c r="Q187" s="137"/>
      <c r="R187" s="136"/>
      <c r="S187" s="136"/>
      <c r="T187" s="136"/>
      <c r="U187" s="136">
        <f t="shared" si="92"/>
        <v>1699.5</v>
      </c>
      <c r="V187" s="136">
        <v>1699.5</v>
      </c>
      <c r="W187" s="136"/>
      <c r="X187" s="136"/>
      <c r="Y187" s="136"/>
      <c r="Z187" s="137"/>
      <c r="AA187" s="136"/>
      <c r="AB187" s="136"/>
      <c r="AC187" s="136"/>
    </row>
    <row r="188" spans="1:29" s="3" customFormat="1" ht="12.75">
      <c r="A188" s="147">
        <v>3222</v>
      </c>
      <c r="B188" s="148" t="s">
        <v>44</v>
      </c>
      <c r="C188" s="136">
        <f t="shared" si="90"/>
        <v>0</v>
      </c>
      <c r="D188" s="136"/>
      <c r="E188" s="136"/>
      <c r="F188" s="136"/>
      <c r="G188" s="136"/>
      <c r="H188" s="137"/>
      <c r="I188" s="136"/>
      <c r="J188" s="136"/>
      <c r="K188" s="136"/>
      <c r="L188" s="136">
        <f t="shared" si="91"/>
        <v>0</v>
      </c>
      <c r="M188" s="136"/>
      <c r="N188" s="136"/>
      <c r="O188" s="136"/>
      <c r="P188" s="136"/>
      <c r="Q188" s="137"/>
      <c r="R188" s="136"/>
      <c r="S188" s="136"/>
      <c r="T188" s="136"/>
      <c r="U188" s="136">
        <f t="shared" si="92"/>
        <v>0</v>
      </c>
      <c r="V188" s="136"/>
      <c r="W188" s="136"/>
      <c r="X188" s="136"/>
      <c r="Y188" s="136"/>
      <c r="Z188" s="137"/>
      <c r="AA188" s="136"/>
      <c r="AB188" s="136"/>
      <c r="AC188" s="136"/>
    </row>
    <row r="189" spans="1:29" s="3" customFormat="1" ht="12.75">
      <c r="A189" s="147">
        <v>3223</v>
      </c>
      <c r="B189" s="148" t="s">
        <v>74</v>
      </c>
      <c r="C189" s="136">
        <f t="shared" si="90"/>
        <v>0</v>
      </c>
      <c r="D189" s="136"/>
      <c r="E189" s="136"/>
      <c r="F189" s="136"/>
      <c r="G189" s="136"/>
      <c r="H189" s="137"/>
      <c r="I189" s="136"/>
      <c r="J189" s="136"/>
      <c r="K189" s="136"/>
      <c r="L189" s="136">
        <f t="shared" si="91"/>
        <v>0</v>
      </c>
      <c r="M189" s="136"/>
      <c r="N189" s="136"/>
      <c r="O189" s="136"/>
      <c r="P189" s="136"/>
      <c r="Q189" s="137"/>
      <c r="R189" s="136"/>
      <c r="S189" s="136"/>
      <c r="T189" s="136"/>
      <c r="U189" s="136">
        <f t="shared" si="92"/>
        <v>0</v>
      </c>
      <c r="V189" s="136"/>
      <c r="W189" s="136"/>
      <c r="X189" s="136"/>
      <c r="Y189" s="136"/>
      <c r="Z189" s="137"/>
      <c r="AA189" s="136"/>
      <c r="AB189" s="136"/>
      <c r="AC189" s="136"/>
    </row>
    <row r="190" spans="1:29" s="3" customFormat="1" ht="24">
      <c r="A190" s="147">
        <v>3224</v>
      </c>
      <c r="B190" s="148" t="s">
        <v>76</v>
      </c>
      <c r="C190" s="136">
        <f t="shared" si="90"/>
        <v>0</v>
      </c>
      <c r="D190" s="136"/>
      <c r="E190" s="136">
        <v>0</v>
      </c>
      <c r="F190" s="136"/>
      <c r="G190" s="136"/>
      <c r="H190" s="137"/>
      <c r="I190" s="136"/>
      <c r="J190" s="136"/>
      <c r="K190" s="136"/>
      <c r="L190" s="136">
        <f t="shared" si="91"/>
        <v>0</v>
      </c>
      <c r="M190" s="136"/>
      <c r="N190" s="136">
        <v>0</v>
      </c>
      <c r="O190" s="136"/>
      <c r="P190" s="136"/>
      <c r="Q190" s="137"/>
      <c r="R190" s="136"/>
      <c r="S190" s="136"/>
      <c r="T190" s="136"/>
      <c r="U190" s="136">
        <f t="shared" si="92"/>
        <v>0</v>
      </c>
      <c r="V190" s="136"/>
      <c r="W190" s="136">
        <v>0</v>
      </c>
      <c r="X190" s="136"/>
      <c r="Y190" s="136"/>
      <c r="Z190" s="137"/>
      <c r="AA190" s="136"/>
      <c r="AB190" s="136"/>
      <c r="AC190" s="136"/>
    </row>
    <row r="191" spans="1:29" s="3" customFormat="1" ht="12.75">
      <c r="A191" s="147">
        <v>3225</v>
      </c>
      <c r="B191" s="148" t="s">
        <v>78</v>
      </c>
      <c r="C191" s="133">
        <f t="shared" si="90"/>
        <v>6500</v>
      </c>
      <c r="D191" s="133"/>
      <c r="E191" s="133">
        <v>0</v>
      </c>
      <c r="F191" s="133"/>
      <c r="G191" s="133">
        <v>6500</v>
      </c>
      <c r="H191" s="134">
        <v>0</v>
      </c>
      <c r="I191" s="133"/>
      <c r="J191" s="133"/>
      <c r="K191" s="133"/>
      <c r="L191" s="133">
        <f t="shared" si="91"/>
        <v>6500</v>
      </c>
      <c r="M191" s="133"/>
      <c r="N191" s="133">
        <v>0</v>
      </c>
      <c r="O191" s="133"/>
      <c r="P191" s="133">
        <v>6500</v>
      </c>
      <c r="Q191" s="134">
        <v>0</v>
      </c>
      <c r="R191" s="133"/>
      <c r="S191" s="133"/>
      <c r="T191" s="133"/>
      <c r="U191" s="133">
        <f t="shared" si="92"/>
        <v>6500</v>
      </c>
      <c r="V191" s="133"/>
      <c r="W191" s="133">
        <v>0</v>
      </c>
      <c r="X191" s="133"/>
      <c r="Y191" s="133">
        <v>6500</v>
      </c>
      <c r="Z191" s="134">
        <v>0</v>
      </c>
      <c r="AA191" s="133"/>
      <c r="AB191" s="133"/>
      <c r="AC191" s="133"/>
    </row>
    <row r="192" spans="1:29" s="3" customFormat="1" ht="12.75">
      <c r="A192" s="147">
        <v>3226</v>
      </c>
      <c r="B192" s="148" t="s">
        <v>331</v>
      </c>
      <c r="C192" s="133">
        <f t="shared" si="90"/>
        <v>0</v>
      </c>
      <c r="D192" s="133"/>
      <c r="E192" s="133"/>
      <c r="F192" s="133"/>
      <c r="G192" s="133"/>
      <c r="H192" s="134"/>
      <c r="I192" s="133"/>
      <c r="J192" s="133"/>
      <c r="K192" s="133"/>
      <c r="L192" s="133">
        <f t="shared" si="91"/>
        <v>0</v>
      </c>
      <c r="M192" s="133"/>
      <c r="N192" s="133"/>
      <c r="O192" s="133"/>
      <c r="P192" s="133"/>
      <c r="Q192" s="134"/>
      <c r="R192" s="133"/>
      <c r="S192" s="133"/>
      <c r="T192" s="133"/>
      <c r="U192" s="133">
        <f t="shared" si="92"/>
        <v>0</v>
      </c>
      <c r="V192" s="133"/>
      <c r="W192" s="133"/>
      <c r="X192" s="133"/>
      <c r="Y192" s="133"/>
      <c r="Z192" s="134"/>
      <c r="AA192" s="133"/>
      <c r="AB192" s="133"/>
      <c r="AC192" s="133"/>
    </row>
    <row r="193" spans="1:29" s="3" customFormat="1" ht="12.75">
      <c r="A193" s="147">
        <v>3227</v>
      </c>
      <c r="B193" s="148" t="s">
        <v>80</v>
      </c>
      <c r="C193" s="133">
        <f t="shared" si="90"/>
        <v>2200</v>
      </c>
      <c r="D193" s="133"/>
      <c r="E193" s="133"/>
      <c r="F193" s="133"/>
      <c r="G193" s="133">
        <v>2200</v>
      </c>
      <c r="H193" s="134"/>
      <c r="I193" s="133"/>
      <c r="J193" s="133"/>
      <c r="K193" s="133"/>
      <c r="L193" s="133">
        <f t="shared" si="91"/>
        <v>2200</v>
      </c>
      <c r="M193" s="133"/>
      <c r="N193" s="133"/>
      <c r="O193" s="133"/>
      <c r="P193" s="133">
        <v>2200</v>
      </c>
      <c r="Q193" s="134"/>
      <c r="R193" s="133"/>
      <c r="S193" s="133"/>
      <c r="T193" s="133"/>
      <c r="U193" s="133">
        <f t="shared" si="92"/>
        <v>2200</v>
      </c>
      <c r="V193" s="133"/>
      <c r="W193" s="133"/>
      <c r="X193" s="133"/>
      <c r="Y193" s="133">
        <v>2200</v>
      </c>
      <c r="Z193" s="134"/>
      <c r="AA193" s="133"/>
      <c r="AB193" s="133"/>
      <c r="AC193" s="133"/>
    </row>
    <row r="194" spans="1:29" s="3" customFormat="1" ht="12.75">
      <c r="A194" s="147">
        <v>3231</v>
      </c>
      <c r="B194" s="148" t="s">
        <v>83</v>
      </c>
      <c r="C194" s="136">
        <f t="shared" si="90"/>
        <v>5065</v>
      </c>
      <c r="D194" s="136">
        <v>5065</v>
      </c>
      <c r="E194" s="136">
        <v>0</v>
      </c>
      <c r="F194" s="136"/>
      <c r="G194" s="136"/>
      <c r="H194" s="137"/>
      <c r="I194" s="136"/>
      <c r="J194" s="136"/>
      <c r="K194" s="136"/>
      <c r="L194" s="136">
        <f t="shared" si="91"/>
        <v>5065</v>
      </c>
      <c r="M194" s="136">
        <v>5065</v>
      </c>
      <c r="N194" s="136">
        <v>0</v>
      </c>
      <c r="O194" s="136"/>
      <c r="P194" s="136"/>
      <c r="Q194" s="137"/>
      <c r="R194" s="136"/>
      <c r="S194" s="136"/>
      <c r="T194" s="136"/>
      <c r="U194" s="136">
        <f t="shared" si="92"/>
        <v>5065</v>
      </c>
      <c r="V194" s="136">
        <v>5065</v>
      </c>
      <c r="W194" s="136">
        <v>0</v>
      </c>
      <c r="X194" s="136"/>
      <c r="Y194" s="136"/>
      <c r="Z194" s="137"/>
      <c r="AA194" s="136"/>
      <c r="AB194" s="136"/>
      <c r="AC194" s="136"/>
    </row>
    <row r="195" spans="1:29" s="3" customFormat="1" ht="24">
      <c r="A195" s="147">
        <v>3232</v>
      </c>
      <c r="B195" s="148" t="s">
        <v>47</v>
      </c>
      <c r="C195" s="136">
        <f t="shared" si="90"/>
        <v>0</v>
      </c>
      <c r="D195" s="136"/>
      <c r="E195" s="136">
        <v>0</v>
      </c>
      <c r="F195" s="136"/>
      <c r="G195" s="136"/>
      <c r="H195" s="137"/>
      <c r="I195" s="136"/>
      <c r="J195" s="136"/>
      <c r="K195" s="136"/>
      <c r="L195" s="136">
        <f t="shared" si="91"/>
        <v>0</v>
      </c>
      <c r="M195" s="136"/>
      <c r="N195" s="136">
        <v>0</v>
      </c>
      <c r="O195" s="136"/>
      <c r="P195" s="136"/>
      <c r="Q195" s="137"/>
      <c r="R195" s="136"/>
      <c r="S195" s="136"/>
      <c r="T195" s="136"/>
      <c r="U195" s="136">
        <f t="shared" si="92"/>
        <v>0</v>
      </c>
      <c r="V195" s="136"/>
      <c r="W195" s="136">
        <v>0</v>
      </c>
      <c r="X195" s="136"/>
      <c r="Y195" s="136"/>
      <c r="Z195" s="137"/>
      <c r="AA195" s="136"/>
      <c r="AB195" s="136"/>
      <c r="AC195" s="136"/>
    </row>
    <row r="196" spans="1:29" s="3" customFormat="1" ht="12.75">
      <c r="A196" s="147">
        <v>3233</v>
      </c>
      <c r="B196" s="148" t="s">
        <v>86</v>
      </c>
      <c r="C196" s="136">
        <f t="shared" si="90"/>
        <v>0</v>
      </c>
      <c r="D196" s="136"/>
      <c r="E196" s="136"/>
      <c r="F196" s="136"/>
      <c r="G196" s="136"/>
      <c r="H196" s="137"/>
      <c r="I196" s="136"/>
      <c r="J196" s="136"/>
      <c r="K196" s="136"/>
      <c r="L196" s="136">
        <f t="shared" si="91"/>
        <v>0</v>
      </c>
      <c r="M196" s="136"/>
      <c r="N196" s="136"/>
      <c r="O196" s="136"/>
      <c r="P196" s="136"/>
      <c r="Q196" s="137"/>
      <c r="R196" s="136"/>
      <c r="S196" s="136"/>
      <c r="T196" s="136"/>
      <c r="U196" s="136">
        <f t="shared" si="92"/>
        <v>0</v>
      </c>
      <c r="V196" s="136"/>
      <c r="W196" s="136"/>
      <c r="X196" s="136"/>
      <c r="Y196" s="136"/>
      <c r="Z196" s="137"/>
      <c r="AA196" s="136"/>
      <c r="AB196" s="136"/>
      <c r="AC196" s="136"/>
    </row>
    <row r="197" spans="1:29" s="54" customFormat="1" ht="12.75">
      <c r="A197" s="147">
        <v>3234</v>
      </c>
      <c r="B197" s="148" t="s">
        <v>88</v>
      </c>
      <c r="C197" s="136">
        <f t="shared" si="90"/>
        <v>0</v>
      </c>
      <c r="D197" s="136"/>
      <c r="E197" s="136"/>
      <c r="F197" s="136"/>
      <c r="G197" s="136"/>
      <c r="H197" s="137"/>
      <c r="I197" s="136"/>
      <c r="J197" s="136"/>
      <c r="K197" s="136"/>
      <c r="L197" s="136">
        <f t="shared" si="91"/>
        <v>0</v>
      </c>
      <c r="M197" s="136"/>
      <c r="N197" s="136"/>
      <c r="O197" s="136"/>
      <c r="P197" s="136"/>
      <c r="Q197" s="137"/>
      <c r="R197" s="136"/>
      <c r="S197" s="136"/>
      <c r="T197" s="136"/>
      <c r="U197" s="136">
        <f t="shared" si="92"/>
        <v>0</v>
      </c>
      <c r="V197" s="136"/>
      <c r="W197" s="136"/>
      <c r="X197" s="136"/>
      <c r="Y197" s="136"/>
      <c r="Z197" s="137"/>
      <c r="AA197" s="136"/>
      <c r="AB197" s="136"/>
      <c r="AC197" s="136"/>
    </row>
    <row r="198" spans="1:29" s="3" customFormat="1" ht="12.75">
      <c r="A198" s="147">
        <v>3235</v>
      </c>
      <c r="B198" s="148" t="s">
        <v>90</v>
      </c>
      <c r="C198" s="136">
        <f t="shared" si="90"/>
        <v>0</v>
      </c>
      <c r="D198" s="136"/>
      <c r="E198" s="136"/>
      <c r="F198" s="136"/>
      <c r="G198" s="136"/>
      <c r="H198" s="137"/>
      <c r="I198" s="136"/>
      <c r="J198" s="136"/>
      <c r="K198" s="136"/>
      <c r="L198" s="136">
        <f t="shared" si="91"/>
        <v>0</v>
      </c>
      <c r="M198" s="136"/>
      <c r="N198" s="136"/>
      <c r="O198" s="136"/>
      <c r="P198" s="136"/>
      <c r="Q198" s="137"/>
      <c r="R198" s="136"/>
      <c r="S198" s="136"/>
      <c r="T198" s="136"/>
      <c r="U198" s="136">
        <f t="shared" si="92"/>
        <v>0</v>
      </c>
      <c r="V198" s="136"/>
      <c r="W198" s="136"/>
      <c r="X198" s="136"/>
      <c r="Y198" s="136"/>
      <c r="Z198" s="137"/>
      <c r="AA198" s="136"/>
      <c r="AB198" s="136"/>
      <c r="AC198" s="136"/>
    </row>
    <row r="199" spans="1:29" ht="12.75">
      <c r="A199" s="147">
        <v>3236</v>
      </c>
      <c r="B199" s="148" t="s">
        <v>92</v>
      </c>
      <c r="C199" s="136">
        <f t="shared" si="90"/>
        <v>0</v>
      </c>
      <c r="D199" s="136"/>
      <c r="E199" s="136"/>
      <c r="F199" s="136"/>
      <c r="G199" s="136"/>
      <c r="H199" s="137"/>
      <c r="I199" s="136"/>
      <c r="J199" s="136"/>
      <c r="K199" s="136"/>
      <c r="L199" s="136">
        <f t="shared" si="91"/>
        <v>0</v>
      </c>
      <c r="M199" s="136"/>
      <c r="N199" s="136"/>
      <c r="O199" s="136"/>
      <c r="P199" s="136"/>
      <c r="Q199" s="137"/>
      <c r="R199" s="136"/>
      <c r="S199" s="136"/>
      <c r="T199" s="136"/>
      <c r="U199" s="136">
        <f t="shared" si="92"/>
        <v>0</v>
      </c>
      <c r="V199" s="136"/>
      <c r="W199" s="136"/>
      <c r="X199" s="136"/>
      <c r="Y199" s="136"/>
      <c r="Z199" s="137"/>
      <c r="AA199" s="136"/>
      <c r="AB199" s="136"/>
      <c r="AC199" s="136"/>
    </row>
    <row r="200" spans="1:29" s="3" customFormat="1" ht="12.75" customHeight="1">
      <c r="A200" s="147">
        <v>3237</v>
      </c>
      <c r="B200" s="148" t="s">
        <v>94</v>
      </c>
      <c r="C200" s="136">
        <f t="shared" si="90"/>
        <v>11235.5</v>
      </c>
      <c r="D200" s="136">
        <v>11235.5</v>
      </c>
      <c r="E200" s="136"/>
      <c r="F200" s="136"/>
      <c r="G200" s="136"/>
      <c r="H200" s="137">
        <v>0</v>
      </c>
      <c r="I200" s="136"/>
      <c r="J200" s="136"/>
      <c r="K200" s="136"/>
      <c r="L200" s="136">
        <f t="shared" si="91"/>
        <v>11235.5</v>
      </c>
      <c r="M200" s="136">
        <v>11235.5</v>
      </c>
      <c r="N200" s="136"/>
      <c r="O200" s="136"/>
      <c r="P200" s="136"/>
      <c r="Q200" s="137">
        <v>0</v>
      </c>
      <c r="R200" s="136"/>
      <c r="S200" s="136"/>
      <c r="T200" s="136"/>
      <c r="U200" s="136">
        <f t="shared" si="92"/>
        <v>11235.5</v>
      </c>
      <c r="V200" s="136">
        <v>11235.5</v>
      </c>
      <c r="W200" s="136"/>
      <c r="X200" s="136"/>
      <c r="Y200" s="136"/>
      <c r="Z200" s="137">
        <v>0</v>
      </c>
      <c r="AA200" s="136"/>
      <c r="AB200" s="136"/>
      <c r="AC200" s="136"/>
    </row>
    <row r="201" spans="1:29" s="3" customFormat="1" ht="12.75">
      <c r="A201" s="147">
        <v>3238</v>
      </c>
      <c r="B201" s="148" t="s">
        <v>96</v>
      </c>
      <c r="C201" s="136">
        <f t="shared" si="90"/>
        <v>0</v>
      </c>
      <c r="D201" s="136"/>
      <c r="E201" s="136"/>
      <c r="F201" s="136"/>
      <c r="G201" s="136"/>
      <c r="H201" s="137"/>
      <c r="I201" s="136"/>
      <c r="J201" s="136"/>
      <c r="K201" s="136"/>
      <c r="L201" s="136">
        <f t="shared" si="91"/>
        <v>0</v>
      </c>
      <c r="M201" s="136"/>
      <c r="N201" s="136"/>
      <c r="O201" s="136"/>
      <c r="P201" s="136"/>
      <c r="Q201" s="137"/>
      <c r="R201" s="136"/>
      <c r="S201" s="136"/>
      <c r="T201" s="136"/>
      <c r="U201" s="136">
        <f t="shared" si="92"/>
        <v>0</v>
      </c>
      <c r="V201" s="136"/>
      <c r="W201" s="136"/>
      <c r="X201" s="136"/>
      <c r="Y201" s="136"/>
      <c r="Z201" s="137"/>
      <c r="AA201" s="136"/>
      <c r="AB201" s="136"/>
      <c r="AC201" s="136"/>
    </row>
    <row r="202" spans="1:29" s="54" customFormat="1" ht="12.75">
      <c r="A202" s="147">
        <v>3239</v>
      </c>
      <c r="B202" s="148" t="s">
        <v>98</v>
      </c>
      <c r="C202" s="133">
        <f t="shared" si="90"/>
        <v>0</v>
      </c>
      <c r="D202" s="133"/>
      <c r="E202" s="133"/>
      <c r="F202" s="133"/>
      <c r="G202" s="133"/>
      <c r="H202" s="134"/>
      <c r="I202" s="133"/>
      <c r="J202" s="133"/>
      <c r="K202" s="133"/>
      <c r="L202" s="133">
        <f t="shared" si="91"/>
        <v>0</v>
      </c>
      <c r="M202" s="133"/>
      <c r="N202" s="133"/>
      <c r="O202" s="133"/>
      <c r="P202" s="133"/>
      <c r="Q202" s="134"/>
      <c r="R202" s="133"/>
      <c r="S202" s="133"/>
      <c r="T202" s="133"/>
      <c r="U202" s="133">
        <f t="shared" si="92"/>
        <v>0</v>
      </c>
      <c r="V202" s="133"/>
      <c r="W202" s="133"/>
      <c r="X202" s="133"/>
      <c r="Y202" s="133"/>
      <c r="Z202" s="134"/>
      <c r="AA202" s="133"/>
      <c r="AB202" s="133"/>
      <c r="AC202" s="133"/>
    </row>
    <row r="203" spans="1:29" ht="24">
      <c r="A203" s="147">
        <v>3241</v>
      </c>
      <c r="B203" s="148" t="s">
        <v>100</v>
      </c>
      <c r="C203" s="136">
        <f t="shared" si="90"/>
        <v>4875</v>
      </c>
      <c r="D203" s="136"/>
      <c r="E203" s="136"/>
      <c r="F203" s="136"/>
      <c r="G203" s="136">
        <v>4875</v>
      </c>
      <c r="H203" s="137"/>
      <c r="I203" s="136"/>
      <c r="J203" s="136"/>
      <c r="K203" s="136"/>
      <c r="L203" s="136">
        <f t="shared" si="91"/>
        <v>4875</v>
      </c>
      <c r="M203" s="136"/>
      <c r="N203" s="136"/>
      <c r="O203" s="136"/>
      <c r="P203" s="136">
        <v>4875</v>
      </c>
      <c r="Q203" s="137"/>
      <c r="R203" s="136"/>
      <c r="S203" s="136"/>
      <c r="T203" s="136"/>
      <c r="U203" s="136">
        <f t="shared" si="92"/>
        <v>4875</v>
      </c>
      <c r="V203" s="136"/>
      <c r="W203" s="136"/>
      <c r="X203" s="136"/>
      <c r="Y203" s="136">
        <v>4875</v>
      </c>
      <c r="Z203" s="137"/>
      <c r="AA203" s="136"/>
      <c r="AB203" s="136"/>
      <c r="AC203" s="136"/>
    </row>
    <row r="204" spans="1:29" ht="12.75">
      <c r="A204" s="147">
        <v>3291</v>
      </c>
      <c r="B204" s="151" t="s">
        <v>104</v>
      </c>
      <c r="C204" s="136">
        <f t="shared" si="90"/>
        <v>0</v>
      </c>
      <c r="D204" s="136"/>
      <c r="E204" s="136"/>
      <c r="F204" s="136"/>
      <c r="G204" s="136"/>
      <c r="H204" s="137"/>
      <c r="I204" s="136"/>
      <c r="J204" s="136"/>
      <c r="K204" s="136"/>
      <c r="L204" s="136">
        <f t="shared" si="91"/>
        <v>0</v>
      </c>
      <c r="M204" s="136"/>
      <c r="N204" s="136"/>
      <c r="O204" s="136"/>
      <c r="P204" s="136"/>
      <c r="Q204" s="137"/>
      <c r="R204" s="136"/>
      <c r="S204" s="136"/>
      <c r="T204" s="136"/>
      <c r="U204" s="136">
        <f t="shared" si="92"/>
        <v>0</v>
      </c>
      <c r="V204" s="136"/>
      <c r="W204" s="136"/>
      <c r="X204" s="136"/>
      <c r="Y204" s="136"/>
      <c r="Z204" s="137"/>
      <c r="AA204" s="136"/>
      <c r="AB204" s="136"/>
      <c r="AC204" s="136"/>
    </row>
    <row r="205" spans="1:29" ht="12.75">
      <c r="A205" s="147">
        <v>3292</v>
      </c>
      <c r="B205" s="148" t="s">
        <v>106</v>
      </c>
      <c r="C205" s="136">
        <f t="shared" si="90"/>
        <v>0</v>
      </c>
      <c r="D205" s="136"/>
      <c r="E205" s="136"/>
      <c r="F205" s="136"/>
      <c r="G205" s="136"/>
      <c r="H205" s="137"/>
      <c r="I205" s="136"/>
      <c r="J205" s="136"/>
      <c r="K205" s="136"/>
      <c r="L205" s="136">
        <f t="shared" si="91"/>
        <v>0</v>
      </c>
      <c r="M205" s="136"/>
      <c r="N205" s="136"/>
      <c r="O205" s="136"/>
      <c r="P205" s="136"/>
      <c r="Q205" s="137"/>
      <c r="R205" s="136"/>
      <c r="S205" s="136"/>
      <c r="T205" s="136"/>
      <c r="U205" s="136">
        <f t="shared" si="92"/>
        <v>0</v>
      </c>
      <c r="V205" s="136"/>
      <c r="W205" s="136"/>
      <c r="X205" s="136"/>
      <c r="Y205" s="136"/>
      <c r="Z205" s="137"/>
      <c r="AA205" s="136"/>
      <c r="AB205" s="136"/>
      <c r="AC205" s="136"/>
    </row>
    <row r="206" spans="1:29" ht="12.75">
      <c r="A206" s="147">
        <v>3293</v>
      </c>
      <c r="B206" s="148" t="s">
        <v>108</v>
      </c>
      <c r="C206" s="136">
        <f t="shared" si="90"/>
        <v>0</v>
      </c>
      <c r="D206" s="136"/>
      <c r="E206" s="136"/>
      <c r="F206" s="136"/>
      <c r="G206" s="136"/>
      <c r="H206" s="137"/>
      <c r="I206" s="136"/>
      <c r="J206" s="136"/>
      <c r="K206" s="136"/>
      <c r="L206" s="136">
        <f t="shared" si="91"/>
        <v>0</v>
      </c>
      <c r="M206" s="136"/>
      <c r="N206" s="136"/>
      <c r="O206" s="136"/>
      <c r="P206" s="136"/>
      <c r="Q206" s="137"/>
      <c r="R206" s="136"/>
      <c r="S206" s="136"/>
      <c r="T206" s="136"/>
      <c r="U206" s="136">
        <f t="shared" si="92"/>
        <v>0</v>
      </c>
      <c r="V206" s="136"/>
      <c r="W206" s="136"/>
      <c r="X206" s="136"/>
      <c r="Y206" s="136"/>
      <c r="Z206" s="137"/>
      <c r="AA206" s="136"/>
      <c r="AB206" s="136"/>
      <c r="AC206" s="136"/>
    </row>
    <row r="207" spans="1:29" ht="12.75">
      <c r="A207" s="147">
        <v>3294</v>
      </c>
      <c r="B207" s="148" t="s">
        <v>332</v>
      </c>
      <c r="C207" s="136">
        <f t="shared" si="90"/>
        <v>0</v>
      </c>
      <c r="D207" s="136"/>
      <c r="E207" s="136"/>
      <c r="F207" s="136"/>
      <c r="G207" s="136"/>
      <c r="H207" s="137"/>
      <c r="I207" s="136"/>
      <c r="J207" s="136"/>
      <c r="K207" s="136"/>
      <c r="L207" s="136">
        <f t="shared" si="91"/>
        <v>0</v>
      </c>
      <c r="M207" s="136"/>
      <c r="N207" s="136"/>
      <c r="O207" s="136"/>
      <c r="P207" s="136"/>
      <c r="Q207" s="137"/>
      <c r="R207" s="136"/>
      <c r="S207" s="136"/>
      <c r="T207" s="136"/>
      <c r="U207" s="136">
        <f t="shared" si="92"/>
        <v>0</v>
      </c>
      <c r="V207" s="136"/>
      <c r="W207" s="136"/>
      <c r="X207" s="136"/>
      <c r="Y207" s="136"/>
      <c r="Z207" s="137"/>
      <c r="AA207" s="136"/>
      <c r="AB207" s="136"/>
      <c r="AC207" s="136"/>
    </row>
    <row r="208" spans="1:29" ht="12.75">
      <c r="A208" s="147">
        <v>3295</v>
      </c>
      <c r="B208" s="148" t="s">
        <v>112</v>
      </c>
      <c r="C208" s="136">
        <f t="shared" si="90"/>
        <v>0</v>
      </c>
      <c r="D208" s="136"/>
      <c r="E208" s="136"/>
      <c r="F208" s="136"/>
      <c r="G208" s="136"/>
      <c r="H208" s="137"/>
      <c r="I208" s="136"/>
      <c r="J208" s="136"/>
      <c r="K208" s="136"/>
      <c r="L208" s="136">
        <f t="shared" si="91"/>
        <v>0</v>
      </c>
      <c r="M208" s="136"/>
      <c r="N208" s="136"/>
      <c r="O208" s="136"/>
      <c r="P208" s="136"/>
      <c r="Q208" s="137"/>
      <c r="R208" s="136"/>
      <c r="S208" s="136"/>
      <c r="T208" s="136"/>
      <c r="U208" s="136">
        <f t="shared" si="92"/>
        <v>0</v>
      </c>
      <c r="V208" s="136"/>
      <c r="W208" s="136"/>
      <c r="X208" s="136"/>
      <c r="Y208" s="136"/>
      <c r="Z208" s="137"/>
      <c r="AA208" s="136"/>
      <c r="AB208" s="136"/>
      <c r="AC208" s="136"/>
    </row>
    <row r="209" spans="1:29" ht="12.75">
      <c r="A209" s="147">
        <v>3299</v>
      </c>
      <c r="B209" s="148" t="s">
        <v>333</v>
      </c>
      <c r="C209" s="136">
        <f t="shared" si="90"/>
        <v>4000</v>
      </c>
      <c r="D209" s="136">
        <v>0</v>
      </c>
      <c r="E209" s="136"/>
      <c r="F209" s="136"/>
      <c r="G209" s="136">
        <v>4000</v>
      </c>
      <c r="H209" s="137"/>
      <c r="I209" s="136"/>
      <c r="J209" s="136"/>
      <c r="K209" s="136"/>
      <c r="L209" s="136">
        <f t="shared" si="91"/>
        <v>4000</v>
      </c>
      <c r="M209" s="136">
        <v>0</v>
      </c>
      <c r="N209" s="136"/>
      <c r="O209" s="136"/>
      <c r="P209" s="136">
        <v>4000</v>
      </c>
      <c r="Q209" s="137"/>
      <c r="R209" s="136"/>
      <c r="S209" s="136"/>
      <c r="T209" s="136"/>
      <c r="U209" s="136">
        <f t="shared" si="92"/>
        <v>4000</v>
      </c>
      <c r="V209" s="136">
        <v>0</v>
      </c>
      <c r="W209" s="136"/>
      <c r="X209" s="136"/>
      <c r="Y209" s="136">
        <v>4000</v>
      </c>
      <c r="Z209" s="137"/>
      <c r="AA209" s="136"/>
      <c r="AB209" s="136"/>
      <c r="AC209" s="136"/>
    </row>
    <row r="210" spans="1:29" s="54" customFormat="1" ht="12.75">
      <c r="A210" s="144">
        <v>34</v>
      </c>
      <c r="B210" s="145" t="s">
        <v>117</v>
      </c>
      <c r="C210" s="137">
        <f t="shared" si="90"/>
        <v>0</v>
      </c>
      <c r="D210" s="137">
        <f>SUM(D211:D213)</f>
        <v>0</v>
      </c>
      <c r="E210" s="137">
        <f aca="true" t="shared" si="93" ref="E210:K210">SUM(E211:E213)</f>
        <v>0</v>
      </c>
      <c r="F210" s="137">
        <f t="shared" si="93"/>
        <v>0</v>
      </c>
      <c r="G210" s="137">
        <f t="shared" si="93"/>
        <v>0</v>
      </c>
      <c r="H210" s="137">
        <f t="shared" si="93"/>
        <v>0</v>
      </c>
      <c r="I210" s="137">
        <f t="shared" si="93"/>
        <v>0</v>
      </c>
      <c r="J210" s="137">
        <f t="shared" si="93"/>
        <v>0</v>
      </c>
      <c r="K210" s="137">
        <f t="shared" si="93"/>
        <v>0</v>
      </c>
      <c r="L210" s="137">
        <f t="shared" si="91"/>
        <v>0</v>
      </c>
      <c r="M210" s="137">
        <f>SUM(M211:M213)</f>
        <v>0</v>
      </c>
      <c r="N210" s="137">
        <f aca="true" t="shared" si="94" ref="N210:T210">SUM(N211:N213)</f>
        <v>0</v>
      </c>
      <c r="O210" s="137">
        <f t="shared" si="94"/>
        <v>0</v>
      </c>
      <c r="P210" s="137">
        <f t="shared" si="94"/>
        <v>0</v>
      </c>
      <c r="Q210" s="137">
        <f t="shared" si="94"/>
        <v>0</v>
      </c>
      <c r="R210" s="137">
        <f t="shared" si="94"/>
        <v>0</v>
      </c>
      <c r="S210" s="137">
        <f t="shared" si="94"/>
        <v>0</v>
      </c>
      <c r="T210" s="137">
        <f t="shared" si="94"/>
        <v>0</v>
      </c>
      <c r="U210" s="137">
        <f t="shared" si="92"/>
        <v>0</v>
      </c>
      <c r="V210" s="137">
        <f>SUM(V211:V213)</f>
        <v>0</v>
      </c>
      <c r="W210" s="137">
        <f aca="true" t="shared" si="95" ref="W210:AC210">SUM(W211:W213)</f>
        <v>0</v>
      </c>
      <c r="X210" s="137">
        <f t="shared" si="95"/>
        <v>0</v>
      </c>
      <c r="Y210" s="137">
        <f t="shared" si="95"/>
        <v>0</v>
      </c>
      <c r="Z210" s="137">
        <f t="shared" si="95"/>
        <v>0</v>
      </c>
      <c r="AA210" s="137">
        <f t="shared" si="95"/>
        <v>0</v>
      </c>
      <c r="AB210" s="137">
        <f t="shared" si="95"/>
        <v>0</v>
      </c>
      <c r="AC210" s="137">
        <f t="shared" si="95"/>
        <v>0</v>
      </c>
    </row>
    <row r="211" spans="1:29" s="3" customFormat="1" ht="12.75">
      <c r="A211" s="147">
        <v>3431</v>
      </c>
      <c r="B211" s="151" t="s">
        <v>124</v>
      </c>
      <c r="C211" s="136">
        <f t="shared" si="90"/>
        <v>0</v>
      </c>
      <c r="D211" s="136"/>
      <c r="E211" s="136"/>
      <c r="F211" s="136"/>
      <c r="G211" s="136"/>
      <c r="H211" s="137"/>
      <c r="I211" s="136"/>
      <c r="J211" s="136"/>
      <c r="K211" s="136"/>
      <c r="L211" s="136">
        <f t="shared" si="91"/>
        <v>0</v>
      </c>
      <c r="M211" s="136"/>
      <c r="N211" s="136"/>
      <c r="O211" s="136"/>
      <c r="P211" s="136"/>
      <c r="Q211" s="137"/>
      <c r="R211" s="136"/>
      <c r="S211" s="136"/>
      <c r="T211" s="136"/>
      <c r="U211" s="136">
        <f t="shared" si="92"/>
        <v>0</v>
      </c>
      <c r="V211" s="136"/>
      <c r="W211" s="136"/>
      <c r="X211" s="136"/>
      <c r="Y211" s="136"/>
      <c r="Z211" s="137"/>
      <c r="AA211" s="136"/>
      <c r="AB211" s="136"/>
      <c r="AC211" s="136"/>
    </row>
    <row r="212" spans="1:29" s="3" customFormat="1" ht="24">
      <c r="A212" s="147">
        <v>3432</v>
      </c>
      <c r="B212" s="148" t="s">
        <v>126</v>
      </c>
      <c r="C212" s="136">
        <f t="shared" si="90"/>
        <v>0</v>
      </c>
      <c r="D212" s="136"/>
      <c r="E212" s="136"/>
      <c r="F212" s="136"/>
      <c r="G212" s="136"/>
      <c r="H212" s="137"/>
      <c r="I212" s="136"/>
      <c r="J212" s="136"/>
      <c r="K212" s="136"/>
      <c r="L212" s="136">
        <f t="shared" si="91"/>
        <v>0</v>
      </c>
      <c r="M212" s="136"/>
      <c r="N212" s="136"/>
      <c r="O212" s="136"/>
      <c r="P212" s="136"/>
      <c r="Q212" s="137"/>
      <c r="R212" s="136"/>
      <c r="S212" s="136"/>
      <c r="T212" s="136"/>
      <c r="U212" s="136">
        <f t="shared" si="92"/>
        <v>0</v>
      </c>
      <c r="V212" s="136"/>
      <c r="W212" s="136"/>
      <c r="X212" s="136"/>
      <c r="Y212" s="136"/>
      <c r="Z212" s="137"/>
      <c r="AA212" s="136"/>
      <c r="AB212" s="136"/>
      <c r="AC212" s="136"/>
    </row>
    <row r="213" spans="1:29" s="3" customFormat="1" ht="12.75">
      <c r="A213" s="147">
        <v>3433</v>
      </c>
      <c r="B213" s="148" t="s">
        <v>334</v>
      </c>
      <c r="C213" s="136">
        <f t="shared" si="90"/>
        <v>0</v>
      </c>
      <c r="D213" s="136"/>
      <c r="E213" s="136"/>
      <c r="F213" s="136"/>
      <c r="G213" s="136"/>
      <c r="H213" s="137"/>
      <c r="I213" s="136"/>
      <c r="J213" s="136"/>
      <c r="K213" s="136"/>
      <c r="L213" s="136">
        <f t="shared" si="91"/>
        <v>0</v>
      </c>
      <c r="M213" s="136"/>
      <c r="N213" s="136"/>
      <c r="O213" s="136"/>
      <c r="P213" s="136"/>
      <c r="Q213" s="137"/>
      <c r="R213" s="136"/>
      <c r="S213" s="136"/>
      <c r="T213" s="136"/>
      <c r="U213" s="136">
        <f t="shared" si="92"/>
        <v>0</v>
      </c>
      <c r="V213" s="136"/>
      <c r="W213" s="136"/>
      <c r="X213" s="136"/>
      <c r="Y213" s="136"/>
      <c r="Z213" s="137"/>
      <c r="AA213" s="136"/>
      <c r="AB213" s="136"/>
      <c r="AC213" s="136"/>
    </row>
    <row r="214" spans="1:29" s="3" customFormat="1" ht="24">
      <c r="A214" s="154" t="s">
        <v>156</v>
      </c>
      <c r="B214" s="155" t="s">
        <v>157</v>
      </c>
      <c r="C214" s="137">
        <f t="shared" si="90"/>
        <v>0</v>
      </c>
      <c r="D214" s="137">
        <f>SUM(D215:D223)</f>
        <v>0</v>
      </c>
      <c r="E214" s="137">
        <f aca="true" t="shared" si="96" ref="E214:K214">SUM(E215:E223)</f>
        <v>0</v>
      </c>
      <c r="F214" s="137">
        <f t="shared" si="96"/>
        <v>0</v>
      </c>
      <c r="G214" s="137">
        <f t="shared" si="96"/>
        <v>0</v>
      </c>
      <c r="H214" s="137">
        <f t="shared" si="96"/>
        <v>0</v>
      </c>
      <c r="I214" s="137">
        <f t="shared" si="96"/>
        <v>0</v>
      </c>
      <c r="J214" s="137">
        <f t="shared" si="96"/>
        <v>0</v>
      </c>
      <c r="K214" s="137">
        <f t="shared" si="96"/>
        <v>0</v>
      </c>
      <c r="L214" s="137">
        <f t="shared" si="91"/>
        <v>0</v>
      </c>
      <c r="M214" s="137">
        <f>SUM(M215:M223)</f>
        <v>0</v>
      </c>
      <c r="N214" s="137">
        <f aca="true" t="shared" si="97" ref="N214:T214">SUM(N215:N223)</f>
        <v>0</v>
      </c>
      <c r="O214" s="137">
        <f t="shared" si="97"/>
        <v>0</v>
      </c>
      <c r="P214" s="137">
        <f t="shared" si="97"/>
        <v>0</v>
      </c>
      <c r="Q214" s="137">
        <f t="shared" si="97"/>
        <v>0</v>
      </c>
      <c r="R214" s="137">
        <f t="shared" si="97"/>
        <v>0</v>
      </c>
      <c r="S214" s="137">
        <f t="shared" si="97"/>
        <v>0</v>
      </c>
      <c r="T214" s="137">
        <f t="shared" si="97"/>
        <v>0</v>
      </c>
      <c r="U214" s="137">
        <f t="shared" si="92"/>
        <v>0</v>
      </c>
      <c r="V214" s="137">
        <f>SUM(V215:V223)</f>
        <v>0</v>
      </c>
      <c r="W214" s="137">
        <f aca="true" t="shared" si="98" ref="W214:AC214">SUM(W215:W223)</f>
        <v>0</v>
      </c>
      <c r="X214" s="137">
        <f t="shared" si="98"/>
        <v>0</v>
      </c>
      <c r="Y214" s="137">
        <f t="shared" si="98"/>
        <v>0</v>
      </c>
      <c r="Z214" s="137">
        <f t="shared" si="98"/>
        <v>0</v>
      </c>
      <c r="AA214" s="137">
        <f t="shared" si="98"/>
        <v>0</v>
      </c>
      <c r="AB214" s="137">
        <f t="shared" si="98"/>
        <v>0</v>
      </c>
      <c r="AC214" s="137">
        <f t="shared" si="98"/>
        <v>0</v>
      </c>
    </row>
    <row r="215" spans="1:29" s="3" customFormat="1" ht="12.75">
      <c r="A215" s="147">
        <v>4221</v>
      </c>
      <c r="B215" s="148" t="s">
        <v>164</v>
      </c>
      <c r="C215" s="136">
        <f t="shared" si="90"/>
        <v>0</v>
      </c>
      <c r="D215" s="136"/>
      <c r="E215" s="136">
        <v>0</v>
      </c>
      <c r="F215" s="136"/>
      <c r="G215" s="136"/>
      <c r="H215" s="137"/>
      <c r="I215" s="136"/>
      <c r="J215" s="136"/>
      <c r="K215" s="136"/>
      <c r="L215" s="136">
        <f t="shared" si="91"/>
        <v>0</v>
      </c>
      <c r="M215" s="136"/>
      <c r="N215" s="136">
        <v>0</v>
      </c>
      <c r="O215" s="136"/>
      <c r="P215" s="136"/>
      <c r="Q215" s="137"/>
      <c r="R215" s="136"/>
      <c r="S215" s="136"/>
      <c r="T215" s="136"/>
      <c r="U215" s="136">
        <f t="shared" si="92"/>
        <v>0</v>
      </c>
      <c r="V215" s="136"/>
      <c r="W215" s="136">
        <v>0</v>
      </c>
      <c r="X215" s="136"/>
      <c r="Y215" s="136"/>
      <c r="Z215" s="137"/>
      <c r="AA215" s="136"/>
      <c r="AB215" s="136"/>
      <c r="AC215" s="136"/>
    </row>
    <row r="216" spans="1:29" s="3" customFormat="1" ht="12.75">
      <c r="A216" s="147">
        <v>4222</v>
      </c>
      <c r="B216" s="148" t="s">
        <v>166</v>
      </c>
      <c r="C216" s="136">
        <f t="shared" si="90"/>
        <v>0</v>
      </c>
      <c r="D216" s="136"/>
      <c r="E216" s="136"/>
      <c r="F216" s="136"/>
      <c r="G216" s="136"/>
      <c r="H216" s="137"/>
      <c r="I216" s="136"/>
      <c r="J216" s="136"/>
      <c r="K216" s="136"/>
      <c r="L216" s="136">
        <f t="shared" si="91"/>
        <v>0</v>
      </c>
      <c r="M216" s="136"/>
      <c r="N216" s="136"/>
      <c r="O216" s="136"/>
      <c r="P216" s="136"/>
      <c r="Q216" s="137"/>
      <c r="R216" s="136"/>
      <c r="S216" s="136"/>
      <c r="T216" s="136"/>
      <c r="U216" s="136">
        <f t="shared" si="92"/>
        <v>0</v>
      </c>
      <c r="V216" s="136"/>
      <c r="W216" s="136"/>
      <c r="X216" s="136"/>
      <c r="Y216" s="136"/>
      <c r="Z216" s="137"/>
      <c r="AA216" s="136"/>
      <c r="AB216" s="136"/>
      <c r="AC216" s="136"/>
    </row>
    <row r="217" spans="1:29" s="3" customFormat="1" ht="12.75">
      <c r="A217" s="147">
        <v>4223</v>
      </c>
      <c r="B217" s="148" t="s">
        <v>168</v>
      </c>
      <c r="C217" s="136">
        <f t="shared" si="90"/>
        <v>0</v>
      </c>
      <c r="D217" s="136"/>
      <c r="E217" s="136"/>
      <c r="F217" s="136"/>
      <c r="G217" s="136"/>
      <c r="H217" s="137"/>
      <c r="I217" s="136"/>
      <c r="J217" s="136"/>
      <c r="K217" s="136"/>
      <c r="L217" s="136">
        <f t="shared" si="91"/>
        <v>0</v>
      </c>
      <c r="M217" s="136"/>
      <c r="N217" s="136"/>
      <c r="O217" s="136"/>
      <c r="P217" s="136"/>
      <c r="Q217" s="137"/>
      <c r="R217" s="136"/>
      <c r="S217" s="136"/>
      <c r="T217" s="136"/>
      <c r="U217" s="136">
        <f t="shared" si="92"/>
        <v>0</v>
      </c>
      <c r="V217" s="136"/>
      <c r="W217" s="136"/>
      <c r="X217" s="136"/>
      <c r="Y217" s="136"/>
      <c r="Z217" s="137"/>
      <c r="AA217" s="136"/>
      <c r="AB217" s="136"/>
      <c r="AC217" s="136"/>
    </row>
    <row r="218" spans="1:29" s="3" customFormat="1" ht="12.75">
      <c r="A218" s="147">
        <v>4224</v>
      </c>
      <c r="B218" s="148" t="s">
        <v>170</v>
      </c>
      <c r="C218" s="136">
        <f t="shared" si="90"/>
        <v>0</v>
      </c>
      <c r="D218" s="136"/>
      <c r="E218" s="136"/>
      <c r="F218" s="136"/>
      <c r="G218" s="136"/>
      <c r="H218" s="137"/>
      <c r="I218" s="136"/>
      <c r="J218" s="136"/>
      <c r="K218" s="136"/>
      <c r="L218" s="136">
        <f t="shared" si="91"/>
        <v>0</v>
      </c>
      <c r="M218" s="136"/>
      <c r="N218" s="136"/>
      <c r="O218" s="136"/>
      <c r="P218" s="136"/>
      <c r="Q218" s="137"/>
      <c r="R218" s="136"/>
      <c r="S218" s="136"/>
      <c r="T218" s="136"/>
      <c r="U218" s="136">
        <f t="shared" si="92"/>
        <v>0</v>
      </c>
      <c r="V218" s="136"/>
      <c r="W218" s="136"/>
      <c r="X218" s="136"/>
      <c r="Y218" s="136"/>
      <c r="Z218" s="137"/>
      <c r="AA218" s="136"/>
      <c r="AB218" s="136"/>
      <c r="AC218" s="136"/>
    </row>
    <row r="219" spans="1:29" ht="12.75">
      <c r="A219" s="147">
        <v>4225</v>
      </c>
      <c r="B219" s="148" t="s">
        <v>335</v>
      </c>
      <c r="C219" s="136">
        <f t="shared" si="90"/>
        <v>0</v>
      </c>
      <c r="D219" s="136"/>
      <c r="E219" s="136"/>
      <c r="F219" s="136"/>
      <c r="G219" s="136"/>
      <c r="H219" s="137"/>
      <c r="I219" s="136"/>
      <c r="J219" s="136"/>
      <c r="K219" s="136"/>
      <c r="L219" s="136">
        <f t="shared" si="91"/>
        <v>0</v>
      </c>
      <c r="M219" s="136"/>
      <c r="N219" s="136"/>
      <c r="O219" s="136"/>
      <c r="P219" s="136"/>
      <c r="Q219" s="137"/>
      <c r="R219" s="136"/>
      <c r="S219" s="136"/>
      <c r="T219" s="136"/>
      <c r="U219" s="136">
        <f t="shared" si="92"/>
        <v>0</v>
      </c>
      <c r="V219" s="136"/>
      <c r="W219" s="136"/>
      <c r="X219" s="136"/>
      <c r="Y219" s="136"/>
      <c r="Z219" s="137"/>
      <c r="AA219" s="136"/>
      <c r="AB219" s="136"/>
      <c r="AC219" s="136"/>
    </row>
    <row r="220" spans="1:29" ht="12.75">
      <c r="A220" s="147">
        <v>4226</v>
      </c>
      <c r="B220" s="148" t="s">
        <v>174</v>
      </c>
      <c r="C220" s="136">
        <f t="shared" si="90"/>
        <v>0</v>
      </c>
      <c r="D220" s="136"/>
      <c r="E220" s="136"/>
      <c r="F220" s="136"/>
      <c r="G220" s="136">
        <v>0</v>
      </c>
      <c r="H220" s="137"/>
      <c r="I220" s="136"/>
      <c r="J220" s="136"/>
      <c r="K220" s="136"/>
      <c r="L220" s="136">
        <f t="shared" si="91"/>
        <v>0</v>
      </c>
      <c r="M220" s="136"/>
      <c r="N220" s="136"/>
      <c r="O220" s="136"/>
      <c r="P220" s="136">
        <v>0</v>
      </c>
      <c r="Q220" s="137"/>
      <c r="R220" s="136"/>
      <c r="S220" s="136"/>
      <c r="T220" s="136"/>
      <c r="U220" s="136">
        <f t="shared" si="92"/>
        <v>0</v>
      </c>
      <c r="V220" s="136"/>
      <c r="W220" s="136"/>
      <c r="X220" s="136"/>
      <c r="Y220" s="136">
        <v>0</v>
      </c>
      <c r="Z220" s="137"/>
      <c r="AA220" s="136"/>
      <c r="AB220" s="136"/>
      <c r="AC220" s="136"/>
    </row>
    <row r="221" spans="1:29" ht="12.75">
      <c r="A221" s="147">
        <v>4227</v>
      </c>
      <c r="B221" s="151" t="s">
        <v>45</v>
      </c>
      <c r="C221" s="136">
        <f t="shared" si="90"/>
        <v>0</v>
      </c>
      <c r="D221" s="136"/>
      <c r="E221" s="136"/>
      <c r="F221" s="136"/>
      <c r="G221" s="136"/>
      <c r="H221" s="137"/>
      <c r="I221" s="136"/>
      <c r="J221" s="136"/>
      <c r="K221" s="136"/>
      <c r="L221" s="136">
        <f t="shared" si="91"/>
        <v>0</v>
      </c>
      <c r="M221" s="136"/>
      <c r="N221" s="136"/>
      <c r="O221" s="136"/>
      <c r="P221" s="136"/>
      <c r="Q221" s="137"/>
      <c r="R221" s="136"/>
      <c r="S221" s="136"/>
      <c r="T221" s="136"/>
      <c r="U221" s="136">
        <f t="shared" si="92"/>
        <v>0</v>
      </c>
      <c r="V221" s="136"/>
      <c r="W221" s="136"/>
      <c r="X221" s="136"/>
      <c r="Y221" s="136"/>
      <c r="Z221" s="137"/>
      <c r="AA221" s="136"/>
      <c r="AB221" s="136"/>
      <c r="AC221" s="136"/>
    </row>
    <row r="222" spans="1:29" s="3" customFormat="1" ht="24">
      <c r="A222" s="147">
        <v>4231</v>
      </c>
      <c r="B222" s="148" t="s">
        <v>179</v>
      </c>
      <c r="C222" s="136">
        <f t="shared" si="90"/>
        <v>0</v>
      </c>
      <c r="D222" s="136"/>
      <c r="E222" s="136"/>
      <c r="F222" s="136"/>
      <c r="G222" s="136"/>
      <c r="H222" s="137"/>
      <c r="I222" s="136"/>
      <c r="J222" s="136"/>
      <c r="K222" s="136"/>
      <c r="L222" s="136">
        <f t="shared" si="91"/>
        <v>0</v>
      </c>
      <c r="M222" s="136"/>
      <c r="N222" s="136"/>
      <c r="O222" s="136"/>
      <c r="P222" s="136"/>
      <c r="Q222" s="137"/>
      <c r="R222" s="136"/>
      <c r="S222" s="136"/>
      <c r="T222" s="136"/>
      <c r="U222" s="136">
        <f t="shared" si="92"/>
        <v>0</v>
      </c>
      <c r="V222" s="136"/>
      <c r="W222" s="136"/>
      <c r="X222" s="136"/>
      <c r="Y222" s="136"/>
      <c r="Z222" s="137"/>
      <c r="AA222" s="136"/>
      <c r="AB222" s="136"/>
      <c r="AC222" s="136"/>
    </row>
    <row r="223" spans="1:29" s="3" customFormat="1" ht="12.75">
      <c r="A223" s="147">
        <v>4241</v>
      </c>
      <c r="B223" s="148" t="s">
        <v>336</v>
      </c>
      <c r="C223" s="136">
        <f t="shared" si="90"/>
        <v>0</v>
      </c>
      <c r="D223" s="136">
        <v>0</v>
      </c>
      <c r="E223" s="136">
        <v>0</v>
      </c>
      <c r="F223" s="136"/>
      <c r="G223" s="136"/>
      <c r="H223" s="137"/>
      <c r="I223" s="136"/>
      <c r="J223" s="136"/>
      <c r="K223" s="136"/>
      <c r="L223" s="136">
        <f t="shared" si="91"/>
        <v>0</v>
      </c>
      <c r="M223" s="136">
        <v>0</v>
      </c>
      <c r="N223" s="136">
        <v>0</v>
      </c>
      <c r="O223" s="136"/>
      <c r="P223" s="136"/>
      <c r="Q223" s="137"/>
      <c r="R223" s="136"/>
      <c r="S223" s="136"/>
      <c r="T223" s="136"/>
      <c r="U223" s="136">
        <f t="shared" si="92"/>
        <v>0</v>
      </c>
      <c r="V223" s="136">
        <v>0</v>
      </c>
      <c r="W223" s="136">
        <v>0</v>
      </c>
      <c r="X223" s="136"/>
      <c r="Y223" s="136"/>
      <c r="Z223" s="137"/>
      <c r="AA223" s="136"/>
      <c r="AB223" s="136"/>
      <c r="AC223" s="136"/>
    </row>
    <row r="224" spans="1:29" s="3" customFormat="1" ht="24">
      <c r="A224" s="154" t="s">
        <v>205</v>
      </c>
      <c r="B224" s="155" t="s">
        <v>337</v>
      </c>
      <c r="C224" s="137">
        <f t="shared" si="90"/>
        <v>0</v>
      </c>
      <c r="D224" s="137"/>
      <c r="E224" s="137"/>
      <c r="F224" s="137"/>
      <c r="G224" s="137"/>
      <c r="H224" s="137"/>
      <c r="I224" s="137"/>
      <c r="J224" s="137"/>
      <c r="K224" s="137"/>
      <c r="L224" s="137">
        <f t="shared" si="91"/>
        <v>0</v>
      </c>
      <c r="M224" s="137"/>
      <c r="N224" s="137"/>
      <c r="O224" s="137"/>
      <c r="P224" s="137"/>
      <c r="Q224" s="137"/>
      <c r="R224" s="137"/>
      <c r="S224" s="137"/>
      <c r="T224" s="137"/>
      <c r="U224" s="137">
        <f t="shared" si="92"/>
        <v>0</v>
      </c>
      <c r="V224" s="137"/>
      <c r="W224" s="137"/>
      <c r="X224" s="137"/>
      <c r="Y224" s="137"/>
      <c r="Z224" s="137"/>
      <c r="AA224" s="137"/>
      <c r="AB224" s="137"/>
      <c r="AC224" s="137"/>
    </row>
    <row r="225" spans="1:29" s="3" customFormat="1" ht="24">
      <c r="A225" s="158">
        <v>4511</v>
      </c>
      <c r="B225" s="159" t="s">
        <v>46</v>
      </c>
      <c r="C225" s="160">
        <f t="shared" si="90"/>
        <v>0</v>
      </c>
      <c r="D225" s="127"/>
      <c r="E225" s="127"/>
      <c r="F225" s="127"/>
      <c r="G225" s="127"/>
      <c r="H225" s="161"/>
      <c r="I225" s="127"/>
      <c r="J225" s="127"/>
      <c r="K225" s="127"/>
      <c r="L225" s="160">
        <f t="shared" si="91"/>
        <v>0</v>
      </c>
      <c r="M225" s="127"/>
      <c r="N225" s="127"/>
      <c r="O225" s="127"/>
      <c r="P225" s="127"/>
      <c r="Q225" s="161"/>
      <c r="R225" s="127"/>
      <c r="S225" s="127"/>
      <c r="T225" s="127"/>
      <c r="U225" s="160">
        <f t="shared" si="92"/>
        <v>0</v>
      </c>
      <c r="V225" s="127"/>
      <c r="W225" s="127"/>
      <c r="X225" s="127"/>
      <c r="Y225" s="127"/>
      <c r="Z225" s="161"/>
      <c r="AA225" s="127"/>
      <c r="AB225" s="127"/>
      <c r="AC225" s="127"/>
    </row>
    <row r="226" spans="1:29" s="3" customFormat="1" ht="12.75">
      <c r="A226" s="140" t="s">
        <v>35</v>
      </c>
      <c r="B226" s="129" t="s">
        <v>343</v>
      </c>
      <c r="C226" s="142">
        <f>SUM(D226:K226)</f>
        <v>0</v>
      </c>
      <c r="D226" s="142">
        <f>D228+D236+D264+D268+D278</f>
        <v>0</v>
      </c>
      <c r="E226" s="142">
        <f aca="true" t="shared" si="99" ref="E226:K226">E228+E236+E264+E268+E278</f>
        <v>0</v>
      </c>
      <c r="F226" s="142">
        <f t="shared" si="99"/>
        <v>0</v>
      </c>
      <c r="G226" s="142">
        <f t="shared" si="99"/>
        <v>0</v>
      </c>
      <c r="H226" s="142">
        <f t="shared" si="99"/>
        <v>0</v>
      </c>
      <c r="I226" s="142">
        <f t="shared" si="99"/>
        <v>0</v>
      </c>
      <c r="J226" s="142">
        <f t="shared" si="99"/>
        <v>0</v>
      </c>
      <c r="K226" s="142">
        <f t="shared" si="99"/>
        <v>0</v>
      </c>
      <c r="L226" s="142">
        <f>SUM(M226:T226)</f>
        <v>22000</v>
      </c>
      <c r="M226" s="142">
        <f>M228+M236+M264+M268+M278</f>
        <v>22000</v>
      </c>
      <c r="N226" s="142">
        <f aca="true" t="shared" si="100" ref="N226:T226">N228+N236+N264+N268+N278</f>
        <v>0</v>
      </c>
      <c r="O226" s="142">
        <f t="shared" si="100"/>
        <v>0</v>
      </c>
      <c r="P226" s="142">
        <f t="shared" si="100"/>
        <v>0</v>
      </c>
      <c r="Q226" s="142">
        <f t="shared" si="100"/>
        <v>0</v>
      </c>
      <c r="R226" s="142">
        <f t="shared" si="100"/>
        <v>0</v>
      </c>
      <c r="S226" s="142">
        <f t="shared" si="100"/>
        <v>0</v>
      </c>
      <c r="T226" s="142">
        <f t="shared" si="100"/>
        <v>0</v>
      </c>
      <c r="U226" s="142">
        <f>SUM(V226:AC226)</f>
        <v>22000</v>
      </c>
      <c r="V226" s="142">
        <f>V228+V236+V264+V268+V278</f>
        <v>22000</v>
      </c>
      <c r="W226" s="142">
        <f aca="true" t="shared" si="101" ref="W226:AC226">W228+W236+W264+W268+W278</f>
        <v>0</v>
      </c>
      <c r="X226" s="142">
        <f t="shared" si="101"/>
        <v>0</v>
      </c>
      <c r="Y226" s="142">
        <f t="shared" si="101"/>
        <v>0</v>
      </c>
      <c r="Z226" s="142">
        <f t="shared" si="101"/>
        <v>0</v>
      </c>
      <c r="AA226" s="142">
        <f t="shared" si="101"/>
        <v>0</v>
      </c>
      <c r="AB226" s="142">
        <f t="shared" si="101"/>
        <v>0</v>
      </c>
      <c r="AC226" s="142">
        <f t="shared" si="101"/>
        <v>0</v>
      </c>
    </row>
    <row r="227" spans="1:29" s="3" customFormat="1" ht="12.75">
      <c r="A227" s="131">
        <v>3</v>
      </c>
      <c r="B227" s="143" t="s">
        <v>328</v>
      </c>
      <c r="C227" s="136">
        <f>SUM(D227:K227)</f>
        <v>0</v>
      </c>
      <c r="D227" s="136">
        <f>D228+D236+D264</f>
        <v>0</v>
      </c>
      <c r="E227" s="136">
        <f aca="true" t="shared" si="102" ref="E227:K227">E228+E236+E264</f>
        <v>0</v>
      </c>
      <c r="F227" s="136">
        <f t="shared" si="102"/>
        <v>0</v>
      </c>
      <c r="G227" s="136">
        <f t="shared" si="102"/>
        <v>0</v>
      </c>
      <c r="H227" s="136">
        <f t="shared" si="102"/>
        <v>0</v>
      </c>
      <c r="I227" s="136">
        <f t="shared" si="102"/>
        <v>0</v>
      </c>
      <c r="J227" s="136">
        <f t="shared" si="102"/>
        <v>0</v>
      </c>
      <c r="K227" s="136">
        <f t="shared" si="102"/>
        <v>0</v>
      </c>
      <c r="L227" s="136">
        <f>SUM(M227:T227)</f>
        <v>22000</v>
      </c>
      <c r="M227" s="136">
        <f>M228+M236+M264</f>
        <v>22000</v>
      </c>
      <c r="N227" s="136">
        <f aca="true" t="shared" si="103" ref="N227:T227">N228+N236+N264</f>
        <v>0</v>
      </c>
      <c r="O227" s="136">
        <f t="shared" si="103"/>
        <v>0</v>
      </c>
      <c r="P227" s="136">
        <f t="shared" si="103"/>
        <v>0</v>
      </c>
      <c r="Q227" s="136">
        <f t="shared" si="103"/>
        <v>0</v>
      </c>
      <c r="R227" s="136">
        <f t="shared" si="103"/>
        <v>0</v>
      </c>
      <c r="S227" s="136">
        <f t="shared" si="103"/>
        <v>0</v>
      </c>
      <c r="T227" s="136">
        <f t="shared" si="103"/>
        <v>0</v>
      </c>
      <c r="U227" s="136">
        <f>SUM(V227:AC227)</f>
        <v>22000</v>
      </c>
      <c r="V227" s="136">
        <f>V228+V236+V264</f>
        <v>22000</v>
      </c>
      <c r="W227" s="136">
        <f aca="true" t="shared" si="104" ref="W227:AC227">W228+W236+W264</f>
        <v>0</v>
      </c>
      <c r="X227" s="136">
        <f t="shared" si="104"/>
        <v>0</v>
      </c>
      <c r="Y227" s="136">
        <f t="shared" si="104"/>
        <v>0</v>
      </c>
      <c r="Z227" s="136">
        <f t="shared" si="104"/>
        <v>0</v>
      </c>
      <c r="AA227" s="136">
        <f t="shared" si="104"/>
        <v>0</v>
      </c>
      <c r="AB227" s="136">
        <f t="shared" si="104"/>
        <v>0</v>
      </c>
      <c r="AC227" s="136">
        <f t="shared" si="104"/>
        <v>0</v>
      </c>
    </row>
    <row r="228" spans="1:29" ht="12.75">
      <c r="A228" s="144">
        <v>32</v>
      </c>
      <c r="B228" s="145" t="s">
        <v>22</v>
      </c>
      <c r="C228" s="137">
        <f>SUM(D228:K228)</f>
        <v>0</v>
      </c>
      <c r="D228" s="137">
        <f>SUM(D229:D235)</f>
        <v>0</v>
      </c>
      <c r="E228" s="137">
        <f aca="true" t="shared" si="105" ref="E228:K228">SUM(E230:E235)</f>
        <v>0</v>
      </c>
      <c r="F228" s="137">
        <f t="shared" si="105"/>
        <v>0</v>
      </c>
      <c r="G228" s="137">
        <f>SUM(G229:G235)</f>
        <v>0</v>
      </c>
      <c r="H228" s="137">
        <f t="shared" si="105"/>
        <v>0</v>
      </c>
      <c r="I228" s="137">
        <f t="shared" si="105"/>
        <v>0</v>
      </c>
      <c r="J228" s="137">
        <f t="shared" si="105"/>
        <v>0</v>
      </c>
      <c r="K228" s="137">
        <f t="shared" si="105"/>
        <v>0</v>
      </c>
      <c r="L228" s="137">
        <f>SUM(M228:T228)</f>
        <v>22000</v>
      </c>
      <c r="M228" s="137">
        <f>SUM(M229:M235)</f>
        <v>22000</v>
      </c>
      <c r="N228" s="137">
        <f aca="true" t="shared" si="106" ref="N228:O228">SUM(N230:N235)</f>
        <v>0</v>
      </c>
      <c r="O228" s="137">
        <f t="shared" si="106"/>
        <v>0</v>
      </c>
      <c r="P228" s="137">
        <f>SUM(P229:P235)</f>
        <v>0</v>
      </c>
      <c r="Q228" s="137">
        <f aca="true" t="shared" si="107" ref="Q228:T228">SUM(Q230:Q235)</f>
        <v>0</v>
      </c>
      <c r="R228" s="137">
        <f t="shared" si="107"/>
        <v>0</v>
      </c>
      <c r="S228" s="137">
        <f t="shared" si="107"/>
        <v>0</v>
      </c>
      <c r="T228" s="137">
        <f t="shared" si="107"/>
        <v>0</v>
      </c>
      <c r="U228" s="137">
        <f>SUM(V228:AC228)</f>
        <v>22000</v>
      </c>
      <c r="V228" s="137">
        <f>SUM(V229:V235)</f>
        <v>22000</v>
      </c>
      <c r="W228" s="137">
        <f aca="true" t="shared" si="108" ref="W228:X228">SUM(W230:W235)</f>
        <v>0</v>
      </c>
      <c r="X228" s="137">
        <f t="shared" si="108"/>
        <v>0</v>
      </c>
      <c r="Y228" s="137">
        <f>SUM(Y229:Y235)</f>
        <v>0</v>
      </c>
      <c r="Z228" s="137">
        <f aca="true" t="shared" si="109" ref="Z228:AC228">SUM(Z230:Z235)</f>
        <v>0</v>
      </c>
      <c r="AA228" s="137">
        <f t="shared" si="109"/>
        <v>0</v>
      </c>
      <c r="AB228" s="137">
        <f t="shared" si="109"/>
        <v>0</v>
      </c>
      <c r="AC228" s="137">
        <f t="shared" si="109"/>
        <v>0</v>
      </c>
    </row>
    <row r="229" spans="1:29" ht="12.75">
      <c r="A229" s="147">
        <v>3222</v>
      </c>
      <c r="B229" s="148" t="s">
        <v>344</v>
      </c>
      <c r="C229" s="136">
        <f>SUM(D229:K229)</f>
        <v>0</v>
      </c>
      <c r="D229" s="133">
        <v>0</v>
      </c>
      <c r="E229" s="133"/>
      <c r="F229" s="133"/>
      <c r="G229" s="133">
        <v>0</v>
      </c>
      <c r="H229" s="134"/>
      <c r="I229" s="133"/>
      <c r="J229" s="133"/>
      <c r="K229" s="133"/>
      <c r="L229" s="136">
        <f>SUM(M229:T229)</f>
        <v>20000</v>
      </c>
      <c r="M229" s="133">
        <v>20000</v>
      </c>
      <c r="N229" s="133"/>
      <c r="O229" s="133"/>
      <c r="P229" s="133">
        <v>0</v>
      </c>
      <c r="Q229" s="134"/>
      <c r="R229" s="133"/>
      <c r="S229" s="133"/>
      <c r="T229" s="133"/>
      <c r="U229" s="136">
        <f>SUM(V229:AC229)</f>
        <v>20000</v>
      </c>
      <c r="V229" s="133">
        <v>20000</v>
      </c>
      <c r="W229" s="133"/>
      <c r="X229" s="133"/>
      <c r="Y229" s="133">
        <v>0</v>
      </c>
      <c r="Z229" s="134"/>
      <c r="AA229" s="133"/>
      <c r="AB229" s="133"/>
      <c r="AC229" s="133"/>
    </row>
    <row r="230" spans="1:29" ht="12.75">
      <c r="A230" s="147">
        <v>3222</v>
      </c>
      <c r="B230" s="148" t="s">
        <v>345</v>
      </c>
      <c r="C230" s="136">
        <f>SUM(D230:K230)</f>
        <v>0</v>
      </c>
      <c r="D230" s="133">
        <v>0</v>
      </c>
      <c r="E230" s="133"/>
      <c r="F230" s="133"/>
      <c r="G230" s="133">
        <v>0</v>
      </c>
      <c r="H230" s="134"/>
      <c r="I230" s="133"/>
      <c r="J230" s="133"/>
      <c r="K230" s="133"/>
      <c r="L230" s="136">
        <f>SUM(M230:T230)</f>
        <v>2000</v>
      </c>
      <c r="M230" s="133">
        <v>2000</v>
      </c>
      <c r="N230" s="133"/>
      <c r="O230" s="133"/>
      <c r="P230" s="133">
        <v>0</v>
      </c>
      <c r="Q230" s="134"/>
      <c r="R230" s="133"/>
      <c r="S230" s="133"/>
      <c r="T230" s="133"/>
      <c r="U230" s="136">
        <f>SUM(V230:AC230)</f>
        <v>2000</v>
      </c>
      <c r="V230" s="133">
        <v>2000</v>
      </c>
      <c r="W230" s="133"/>
      <c r="X230" s="133"/>
      <c r="Y230" s="133">
        <v>0</v>
      </c>
      <c r="Z230" s="134"/>
      <c r="AA230" s="133"/>
      <c r="AB230" s="133"/>
      <c r="AC230" s="133"/>
    </row>
    <row r="231" spans="1:12" ht="12.75">
      <c r="A231" s="24"/>
      <c r="B231" s="4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</row>
    <row r="232" spans="1:12" ht="12.75">
      <c r="A232" s="24"/>
      <c r="B232" s="4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</row>
    <row r="233" spans="1:12" ht="12.75">
      <c r="A233" s="24"/>
      <c r="B233" s="4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</row>
    <row r="234" spans="1:12" ht="12.75">
      <c r="A234" s="24"/>
      <c r="B234" s="4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</row>
    <row r="235" spans="1:12" ht="12.75">
      <c r="A235" s="24"/>
      <c r="B235" s="4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</row>
    <row r="236" spans="1:12" ht="12.75">
      <c r="A236" s="24"/>
      <c r="B236" s="4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</row>
    <row r="237" spans="1:12" ht="12.75">
      <c r="A237" s="24"/>
      <c r="B237" s="4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</row>
    <row r="238" spans="1:12" ht="12.75">
      <c r="A238" s="24"/>
      <c r="B238" s="4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1:12" ht="12.75">
      <c r="A239" s="24"/>
      <c r="B239" s="4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</row>
    <row r="240" spans="1:12" ht="12.75">
      <c r="A240" s="24"/>
      <c r="B240" s="4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</row>
    <row r="241" spans="1:12" ht="12.75">
      <c r="A241" s="24"/>
      <c r="B241" s="4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</row>
    <row r="242" spans="1:12" ht="12.75">
      <c r="A242" s="24"/>
      <c r="B242" s="4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</row>
    <row r="243" spans="1:12" ht="12.75">
      <c r="A243" s="24"/>
      <c r="B243" s="4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</row>
    <row r="244" spans="1:12" ht="12.75">
      <c r="A244" s="24"/>
      <c r="B244" s="4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</row>
    <row r="245" spans="1:12" ht="12.75">
      <c r="A245" s="24"/>
      <c r="B245" s="4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</row>
    <row r="246" spans="1:12" ht="12.75">
      <c r="A246" s="24"/>
      <c r="B246" s="4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</row>
    <row r="247" spans="1:12" ht="12.75">
      <c r="A247" s="24"/>
      <c r="B247" s="4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</row>
    <row r="248" spans="1:12" ht="12.75">
      <c r="A248" s="24"/>
      <c r="B248" s="4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</row>
    <row r="249" spans="1:12" ht="12.75">
      <c r="A249" s="24"/>
      <c r="B249" s="4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1:12" ht="12.75">
      <c r="A250" s="24"/>
      <c r="B250" s="4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</row>
    <row r="251" spans="1:12" ht="12.75">
      <c r="A251" s="24"/>
      <c r="B251" s="4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</row>
    <row r="252" spans="1:12" ht="12.75">
      <c r="A252" s="24"/>
      <c r="B252" s="4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</row>
    <row r="253" spans="1:12" ht="12.75">
      <c r="A253" s="24"/>
      <c r="B253" s="4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</row>
    <row r="254" spans="1:12" ht="12.75">
      <c r="A254" s="24"/>
      <c r="B254" s="4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</row>
    <row r="255" spans="1:12" ht="12.75">
      <c r="A255" s="24"/>
      <c r="B255" s="4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</row>
    <row r="256" spans="1:12" ht="12.75">
      <c r="A256" s="24"/>
      <c r="B256" s="4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</row>
    <row r="257" spans="1:12" ht="12.75">
      <c r="A257" s="24"/>
      <c r="B257" s="4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</row>
    <row r="258" spans="1:12" ht="12.75">
      <c r="A258" s="24"/>
      <c r="B258" s="4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</row>
    <row r="259" spans="1:12" ht="12.75">
      <c r="A259" s="24"/>
      <c r="B259" s="4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</row>
    <row r="260" spans="1:12" ht="12.75">
      <c r="A260" s="24"/>
      <c r="B260" s="4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1:12" ht="12.75">
      <c r="A261" s="24"/>
      <c r="B261" s="4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</row>
    <row r="262" spans="1:12" ht="12.75">
      <c r="A262" s="24"/>
      <c r="B262" s="4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</row>
    <row r="263" spans="1:12" ht="12.75">
      <c r="A263" s="24"/>
      <c r="B263" s="4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</row>
    <row r="264" spans="1:12" ht="12.75">
      <c r="A264" s="24"/>
      <c r="B264" s="4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</row>
    <row r="265" spans="1:12" ht="12.75">
      <c r="A265" s="24"/>
      <c r="B265" s="4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</row>
    <row r="266" spans="1:12" ht="12.75">
      <c r="A266" s="24"/>
      <c r="B266" s="4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</row>
    <row r="267" spans="1:12" ht="12.75">
      <c r="A267" s="24"/>
      <c r="B267" s="4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</row>
    <row r="268" spans="1:12" ht="12.75">
      <c r="A268" s="24"/>
      <c r="B268" s="4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</row>
    <row r="269" spans="1:12" ht="12.75">
      <c r="A269" s="24"/>
      <c r="B269" s="4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</row>
    <row r="270" spans="1:12" ht="12.75">
      <c r="A270" s="24"/>
      <c r="B270" s="4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</row>
    <row r="271" spans="1:12" ht="12.75">
      <c r="A271" s="24"/>
      <c r="B271" s="4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1:12" ht="12.75">
      <c r="A272" s="24"/>
      <c r="B272" s="4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</row>
    <row r="273" spans="1:12" ht="12.75">
      <c r="A273" s="24"/>
      <c r="B273" s="4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</row>
    <row r="274" spans="1:12" ht="12.75">
      <c r="A274" s="24"/>
      <c r="B274" s="4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</row>
    <row r="275" spans="1:12" ht="12.75">
      <c r="A275" s="24"/>
      <c r="B275" s="4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</row>
    <row r="276" spans="1:12" ht="12.75">
      <c r="A276" s="24"/>
      <c r="B276" s="4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</row>
    <row r="277" spans="1:12" ht="12.75">
      <c r="A277" s="24"/>
      <c r="B277" s="4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</row>
    <row r="278" spans="1:12" ht="12.75">
      <c r="A278" s="24"/>
      <c r="B278" s="4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</row>
    <row r="279" spans="1:12" ht="12.75">
      <c r="A279" s="24"/>
      <c r="B279" s="4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</row>
    <row r="280" spans="1:12" ht="12.75">
      <c r="A280" s="24"/>
      <c r="B280" s="4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</row>
    <row r="281" spans="1:12" ht="12.75">
      <c r="A281" s="24"/>
      <c r="B281" s="4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</row>
    <row r="282" spans="1:12" ht="12.75">
      <c r="A282" s="24"/>
      <c r="B282" s="4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1:12" ht="12.75">
      <c r="A283" s="24"/>
      <c r="B283" s="4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</row>
    <row r="284" spans="1:12" ht="12.75">
      <c r="A284" s="24"/>
      <c r="B284" s="4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</row>
    <row r="285" spans="1:12" ht="12.75">
      <c r="A285" s="24"/>
      <c r="B285" s="4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</row>
    <row r="286" spans="1:12" ht="12.75">
      <c r="A286" s="24"/>
      <c r="B286" s="4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</row>
    <row r="287" spans="1:12" ht="12.75">
      <c r="A287" s="24"/>
      <c r="B287" s="4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</row>
    <row r="288" spans="1:12" ht="12.75">
      <c r="A288" s="24"/>
      <c r="B288" s="4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</row>
    <row r="289" spans="1:12" ht="12.75">
      <c r="A289" s="24"/>
      <c r="B289" s="4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</row>
    <row r="290" spans="1:12" ht="12.75">
      <c r="A290" s="24"/>
      <c r="B290" s="4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</row>
    <row r="291" spans="1:12" ht="12.75">
      <c r="A291" s="24"/>
      <c r="B291" s="4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</row>
    <row r="292" spans="1:12" ht="12.75">
      <c r="A292" s="24"/>
      <c r="B292" s="4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</row>
    <row r="293" spans="1:12" ht="12.75">
      <c r="A293" s="24"/>
      <c r="B293" s="4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1:12" ht="12.75">
      <c r="A294" s="24"/>
      <c r="B294" s="4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</row>
    <row r="295" spans="1:12" ht="12.75">
      <c r="A295" s="24"/>
      <c r="B295" s="4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</row>
    <row r="296" spans="1:12" ht="12.75">
      <c r="A296" s="24"/>
      <c r="B296" s="4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</row>
    <row r="297" spans="1:12" ht="12.75">
      <c r="A297" s="24"/>
      <c r="B297" s="4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</row>
    <row r="298" spans="1:12" ht="12.75">
      <c r="A298" s="24"/>
      <c r="B298" s="4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</row>
    <row r="299" spans="1:12" ht="12.75">
      <c r="A299" s="24"/>
      <c r="B299" s="4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</row>
    <row r="300" spans="1:12" ht="12.75">
      <c r="A300" s="24"/>
      <c r="B300" s="4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</row>
    <row r="301" spans="1:12" ht="12.75">
      <c r="A301" s="24"/>
      <c r="B301" s="4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</row>
    <row r="302" spans="1:12" ht="12.75">
      <c r="A302" s="24"/>
      <c r="B302" s="4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</row>
    <row r="303" spans="1:12" ht="12.75">
      <c r="A303" s="24"/>
      <c r="B303" s="4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1:12" ht="12.75">
      <c r="A304" s="24"/>
      <c r="B304" s="4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1:12" ht="12.75">
      <c r="A305" s="24"/>
      <c r="B305" s="4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1:12" ht="12.75">
      <c r="A306" s="24"/>
      <c r="B306" s="4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</row>
    <row r="307" spans="1:12" ht="12.75">
      <c r="A307" s="24"/>
      <c r="B307" s="4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</row>
    <row r="308" spans="1:12" ht="12.75">
      <c r="A308" s="24"/>
      <c r="B308" s="4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</row>
    <row r="309" spans="1:12" ht="12.75">
      <c r="A309" s="24"/>
      <c r="B309" s="4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</row>
    <row r="310" spans="1:12" ht="12.75">
      <c r="A310" s="24"/>
      <c r="B310" s="4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</row>
    <row r="311" spans="1:12" ht="12.75">
      <c r="A311" s="24"/>
      <c r="B311" s="4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</row>
    <row r="312" spans="1:12" ht="12.75">
      <c r="A312" s="24"/>
      <c r="B312" s="4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</row>
    <row r="313" spans="1:12" ht="12.75">
      <c r="A313" s="24"/>
      <c r="B313" s="4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</row>
    <row r="314" spans="1:12" ht="12.75">
      <c r="A314" s="24"/>
      <c r="B314" s="4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</row>
  </sheetData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45" r:id="rId1"/>
  <headerFooter alignWithMargins="0">
    <oddFooter>&amp;R&amp;P</oddFooter>
  </headerFooter>
  <rowBreaks count="5" manualBreakCount="5">
    <brk id="50" max="16383" man="1"/>
    <brk id="64" max="16383" man="1"/>
    <brk id="115" max="16383" man="1"/>
    <brk id="157" max="16383" man="1"/>
    <brk id="225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2020-10-22T07:05:45Z</cp:lastPrinted>
  <dcterms:created xsi:type="dcterms:W3CDTF">2013-09-11T11:00:21Z</dcterms:created>
  <dcterms:modified xsi:type="dcterms:W3CDTF">2020-10-22T08:54:34Z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