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Documents\KVARNER-COLOR\2022\O.Š. M. Draga\"/>
    </mc:Choice>
  </mc:AlternateContent>
  <xr:revisionPtr revIDLastSave="0" documentId="13_ncr:1_{B952688C-CC5E-4DF2-ABEB-4CB6EA0218F5}" xr6:coauthVersionLast="47" xr6:coauthVersionMax="47" xr10:uidLastSave="{00000000-0000-0000-0000-000000000000}"/>
  <bookViews>
    <workbookView xWindow="-120" yWindow="-120" windowWidth="29040" windowHeight="15840" xr2:uid="{00000000-000D-0000-FFFF-FFFF00000000}"/>
  </bookViews>
  <sheets>
    <sheet name="TROŠKOVNIK" sheetId="13" r:id="rId1"/>
  </sheets>
  <definedNames>
    <definedName name="Gradjevina">#REF!</definedName>
    <definedName name="Ponudjac">#REF!</definedName>
    <definedName name="_xlnm.Print_Area" localSheetId="0">TROŠKOVNIK!$A$1:$F$634</definedName>
    <definedName name="RAB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6" i="13" l="1"/>
  <c r="D466" i="13"/>
  <c r="D475" i="13" s="1"/>
  <c r="D227" i="13"/>
  <c r="D225" i="13"/>
  <c r="D226" i="13"/>
  <c r="D577" i="13"/>
  <c r="D580" i="13" s="1"/>
  <c r="D485" i="13"/>
  <c r="D222" i="13"/>
  <c r="D200" i="13"/>
  <c r="D199" i="13"/>
  <c r="D198" i="13"/>
  <c r="D208" i="13"/>
  <c r="D207" i="13"/>
  <c r="D206" i="13"/>
  <c r="D488" i="13" l="1"/>
  <c r="D215" i="13"/>
  <c r="D254" i="13" s="1"/>
  <c r="D216" i="13"/>
  <c r="D217" i="13"/>
  <c r="D256" i="13" l="1"/>
  <c r="D255" i="13"/>
  <c r="D35" i="13" l="1"/>
  <c r="D42" i="13" l="1"/>
  <c r="D45" i="13" l="1"/>
  <c r="D48" i="13" s="1"/>
</calcChain>
</file>

<file path=xl/sharedStrings.xml><?xml version="1.0" encoding="utf-8"?>
<sst xmlns="http://schemas.openxmlformats.org/spreadsheetml/2006/main" count="776" uniqueCount="293">
  <si>
    <t>1.</t>
  </si>
  <si>
    <t>1.1.</t>
  </si>
  <si>
    <t>m2</t>
  </si>
  <si>
    <t>m3</t>
  </si>
  <si>
    <t>Obračun po m2.</t>
  </si>
  <si>
    <t>kom</t>
  </si>
  <si>
    <t>2.</t>
  </si>
  <si>
    <t>2.1.</t>
  </si>
  <si>
    <t>2.2.</t>
  </si>
  <si>
    <t>2.3.</t>
  </si>
  <si>
    <t>3.1.</t>
  </si>
  <si>
    <t>3.2.</t>
  </si>
  <si>
    <t>3.3.</t>
  </si>
  <si>
    <t>4.</t>
  </si>
  <si>
    <t>4.1.</t>
  </si>
  <si>
    <t>6.1.</t>
  </si>
  <si>
    <t>6.2.</t>
  </si>
  <si>
    <t>4.2.</t>
  </si>
  <si>
    <t>3.10.</t>
  </si>
  <si>
    <t>3.8.</t>
  </si>
  <si>
    <t>3.7.</t>
  </si>
  <si>
    <t>3.5.</t>
  </si>
  <si>
    <t>3.4.</t>
  </si>
  <si>
    <t>1.4.</t>
  </si>
  <si>
    <t>1.3.</t>
  </si>
  <si>
    <t>1.2.</t>
  </si>
  <si>
    <t>m'</t>
  </si>
  <si>
    <t>REKAPITULACIJA</t>
  </si>
  <si>
    <t>MONTERSKI RADOVI</t>
  </si>
  <si>
    <t>LIČILAČKI RADOVI UKUPNO</t>
  </si>
  <si>
    <t>Impregniranje svih stropnih i zidnih površina dubinskom impregnacijom.</t>
  </si>
  <si>
    <t>PODOPOLAGAČKI RADOVI</t>
  </si>
  <si>
    <t>ZIDARSKI RADOVI UKUPNO</t>
  </si>
  <si>
    <t>Dobava i postava dvokomp. elastičnog hidroizolacijskog morta na bazi polimer cementa SikaSeal Top 107, mort se izvodi u  dva sloja ukupne debljine 3-4 mm. U slučaju većih deformacija u prvi sloj je potrebno ugraditi polipropilensku mrežicu za armiranje. Sve spojeve zidova i ploča izvesti sa dodatnim ojačanjem SikaSeal tape S (PP mrežica sa PVC ojačanjem za veće pomake). Obračun po m2 razvijene površine.</t>
  </si>
  <si>
    <t>ZIDARSKI RADOVI</t>
  </si>
  <si>
    <t>INSTALATERSKI RADOVI UKUPNO</t>
  </si>
  <si>
    <t>Obračun po komadu ventila u funkciji.</t>
  </si>
  <si>
    <t xml:space="preserve">Dobava,doprema i ugradnja kutnih i podžbuknih ventila sa filterom i rozetom. Ventili se ugrađuju uz svako izljevno mjesto te glavni zaporni ventili na ulazu u svaki sanitarni čvor odnosno prostoriju sa predviđenim razvodom vode. Stavka obuhvaća sav potreban rad, alat i materijal za kompletnu izvedbu stavke.   </t>
  </si>
  <si>
    <t>Dobava i izrada kanalizacijskih cijevi iz tvrdog PVC-a, kompletno sa standardnim brtvama i fazonskim komadima. Stavka izradu kanala po podovima i brtvljenje otvora nakon izvedbe spoja, sve fazonske komade, brtve te sav potreban alat, rad i materijal za kompletnu izvedbu stavke.</t>
  </si>
  <si>
    <t>Dobava i izrada instalacije dovoda hladne i tople vode sa polipropilenskim cijevima (PPR), kompletno sa svim ventilima, spojnim materijalom i izolacijom. Cijevi se polažu od glavnog horizontalnog razvoda vertikalno prema svakom izljevnom mjestu. U stavku je uključena i izrada kanala po podovima i zidovima, sav spojni, pričvrsni, ovjesni i priručni materijal te sav rad i alat potrebni za kompletnu izvedbu stavke. Po izvedenom ispitivanju instalacije kanali se mogu zazidati.</t>
  </si>
  <si>
    <t>INSTALATERSKI RADOVI</t>
  </si>
  <si>
    <t>1.5.</t>
  </si>
  <si>
    <t>rasvjetna tijela</t>
  </si>
  <si>
    <t>PRIPREMNI RADOVI UKUPNO</t>
  </si>
  <si>
    <t>Brušenje brusnim papirom i el. uređajima svih površina, otprašivanje, impregniranje akrilnom emulzijom II. put, te završno bojanje svih stropova  i gornjih dijelova zidova iznad uljanog sokla 2 x kvalitetnom disperzivnom bojom u tonu po izboru investitora.</t>
  </si>
  <si>
    <t>1.6.</t>
  </si>
  <si>
    <t>paušal</t>
  </si>
  <si>
    <t>ostali sportski rekviziti</t>
  </si>
  <si>
    <t>ukupno</t>
  </si>
  <si>
    <t>jedinična cijena</t>
  </si>
  <si>
    <t>količina</t>
  </si>
  <si>
    <t>GRAĐEVINSKO OBRTNIČKI RADOVI - UNUTARNJE UREĐENJE DVORANE</t>
  </si>
  <si>
    <t>DVORANA: ulazni hol, Muški svlačione sa WC-om, Ženkse svlačione sa WC-om, spremište, kabinet profesora, dvorana</t>
  </si>
  <si>
    <t>ULAZNI HOL</t>
  </si>
  <si>
    <t>Izmještaj inventara, ormara sa peharima,  sportskih sprava i rekvizita: stolova za stolni tenis, strunjača, švedskih ljestvi, ploča i ostalog sitnog inventaranje, iznašanje, skladištenje te po izvedbi posla vraćanje svega na mjesto.</t>
  </si>
  <si>
    <t>Zaštita podova valovitim kartonom i tvrdim PVC najlonom, te vrata, prozora i ostatka inventara koji se ne izmiče, finom folijom i autotrakom, te grubo i fino čišćenje nakon uređenja prostorije. Obračun po m2.</t>
  </si>
  <si>
    <t>a.) terazzo podovi</t>
  </si>
  <si>
    <t>b.) AL- stolarija</t>
  </si>
  <si>
    <t>Priprema svih stropnih i zidnih površina otucanjem stare derutne žbuke (predviđa se 30% površina), te struganjem stare dotrajale slabo držeće boje do zdrave kompaktne podloge (predviđa se 50 % površina).Obračun po m2.</t>
  </si>
  <si>
    <t>Demontaža stare drvene obloge, iznašanje vab dvorane, ukrcaj u prijevozno sredstvo, te istovar na gradski deponij. U cijeni obračunati prijevoz i zbrinjavanje otpadnog materijala na predviđnom deponiju za drvenu građu.</t>
  </si>
  <si>
    <t>Demontaža masivnih radijatora od gize, iznašanje van škole, ukrcaj u prijevozno sredstvo do mjesta obnove.</t>
  </si>
  <si>
    <t xml:space="preserve">Saniranje otučenih dijelova stropnih i zidnih površina nabacivanjem šprica, grube i fine žbuke. (oštećenja 3-5 cm) nakon demontaže zidne obloge, te manjih oštećenja reparaturnom mineralnom žbukom. Po potrebi rabiciranje svih površina produženom reparaturnom mineralnom žbukom sa microarmirnim vlaknima sa utapanjem PVC armaturne mrežice. </t>
  </si>
  <si>
    <t>Pregletavanje svih stropnih  i zidnih površina 2-3x finim mineralnim gletom do ravnih i glatkih površina.</t>
  </si>
  <si>
    <t xml:space="preserve">Priprema i lakiranje uljanog naliča na visinu 2,00 m, brušenjem, opršivanjem, impregniranjem akrilnom emulzijom,  temeljnim bojanjem 2x akrilnom bojom, te završnim  lakiranjem 2x kvalitetnim lakom u tonu po izboru investitora. </t>
  </si>
  <si>
    <t>a.) "H-profil"</t>
  </si>
  <si>
    <t>m/</t>
  </si>
  <si>
    <t>b.) šipke Ø 15</t>
  </si>
  <si>
    <r>
      <t xml:space="preserve">Sanacija metalnih nosivih konzolnih "H" greda-profila  r.š. 86 cm i okruglih šipki </t>
    </r>
    <r>
      <rPr>
        <sz val="10"/>
        <rFont val="Calibri"/>
        <family val="2"/>
        <charset val="238"/>
      </rPr>
      <t>Ø</t>
    </r>
    <r>
      <rPr>
        <sz val="10"/>
        <rFont val="Arial"/>
        <family val="2"/>
        <charset val="238"/>
      </rPr>
      <t xml:space="preserve"> 15 na način: brušenje el. uređajima, temeljno miniziranje 2x rapidolin temeljnom bojom, te završno lakiranje 2x pokrivnim lakom u tonu prema izboru investitora. Obračun po m/ profila/šipki</t>
    </r>
  </si>
  <si>
    <t>Brušenje brusnim papirom postojećih masivnih radijatora od lijevnog željeza, brušenje, pljeskarenje i opršivanje, kao i cijevi centralnog grijanja. Temeljno ličenje rapidolin bojom i završno lakiranje 2x industrijkim kompresorima pod pritiskom.  Lakiranje visokokvalitetnim lakom za visoke temperature tipa Tessarol. Radijatori različitih dimenzija dim:  visine 1,00 m širine rebara od 0,17-0,28 m. Obračun po m2 radijatora i m' cijevi centralnog grijanja.</t>
  </si>
  <si>
    <t>a.) radijatori 20 R - cca 13,80 m2</t>
  </si>
  <si>
    <t xml:space="preserve">b.) metalne nožice radijaora </t>
  </si>
  <si>
    <t>c.) cijevi centralnog grijanja r.š. 0.22-0.45 m</t>
  </si>
  <si>
    <t>Sanacija postojećih unutarnjih vratnih krila i dovratnika. Saniranje površinskih oštećenja na krilima vrata i dovratnicima nastalih rasušivanjem ili mehaničkim oštećenjem dvokomonentnim punilom na bazi epoksidne smole. Plohe nakon sušenja završno obraditi brušenjem. U cijenu uključiti i podkraćivanje dovratnika i vratnih krila ako je potrebno. Jediničnom cijenom obuhvatiti: skidanje postojećeg naliča paljenjem ili kem. otapalom,  brušenje, natapanje firnisom, dvokratno kitanje i brušenje do potpune glatkoće, dvostruki nalič uljenom bojom,  te završno lakiranje 2x u tonu i boji  prema izboru projektanta ili investitora. Zamjena obrubnih letvica ako su oštećene. U cijenu stavke uračunati rad i materijal. Obračun po komadu komplet uređenih vratnih krila (obostrano). U cijenu uračunati faktor otežanja za rustikalnost, uklade, ukrasne letvice i ostakljenja. Obračun po m' uređenog dovratnika.</t>
  </si>
  <si>
    <t>vrata vel. 3.45 - 4.65 m2</t>
  </si>
  <si>
    <t>dovratnici  r.š. od 35 do 65 cm.</t>
  </si>
  <si>
    <t>Sanacija postojećih unutarnjih prozora u nizu sa dovratnicima i mjestemično metalnim zaštitinim rešetkama. Saniranje površinskih oštećenja nastalih rasušivanjem ili mehaničkim oštećenjem dvokomonentnim punilom na bazi epoksidne smole. Plohe nakon sušenja završno obraditi brušenjem.  Jediničnom cijenom obuhvatiti: skidanje postojećeg naliča paljenjem ili kem. otapalom,  brušenje, natapanje firnisom, dvokratno kitanje i brušenje do potpune glatkoće, dvostruki nalič temeljnom bojom,  te završno lakiranje 2x u tonu i boji  prema izboru projektanta ili investitora. U cijenu stavke uračunati rad i materijal. Obračun po m/ komplet uređenih prozora sa doprozornikom.</t>
  </si>
  <si>
    <t>prozori u nizi dim: cca 25 m x 0,70 m</t>
  </si>
  <si>
    <t>ELEKTRO RADOVI</t>
  </si>
  <si>
    <t>Elektrifikacija ulaznog hodnika: nakon demontirane obloge, uštemavanje prekidača i utičnica, dobava kutija i ponovno spajanje prekidača i utičnica, po potrebi novih. Urednije provođenje nadžbuknih kabela, učvršćivanjem čavličima ili kanalicama ili po odluci investiora uštemavanje elektroinstalacija i kabela.</t>
  </si>
  <si>
    <t>Paušalno</t>
  </si>
  <si>
    <t>Dobava i ugradnja nove led rasvjete na postojeće pozicije ili po odluci investiotora na nove dodatne pozicije.</t>
  </si>
  <si>
    <t>ELEKTRO RADOVI UKUPNO</t>
  </si>
  <si>
    <t>Demontaža starih brava i kvaka, te dobava i ugradnja novih.</t>
  </si>
  <si>
    <t>kompleta</t>
  </si>
  <si>
    <t>RUŠENJA, DEMONTAŽE</t>
  </si>
  <si>
    <t>a. sanitarije nastavnici</t>
  </si>
  <si>
    <t>b. sanitarije učenici</t>
  </si>
  <si>
    <t>Demontaža sanitarnih uređaja i predmeta (zahodska</t>
  </si>
  <si>
    <t>školjka, vodokotlić, umivaonik). U cijenu uračunati i</t>
  </si>
  <si>
    <t>blindiranje instalacija dovoda i odvoda vode.</t>
  </si>
  <si>
    <t>Demontirano odnijeti van zgrade na gradilišnu deponiju.</t>
  </si>
  <si>
    <t>komp</t>
  </si>
  <si>
    <t>prijenosom van zgrade.</t>
  </si>
  <si>
    <t>Utovar i odvoz materijala od rušenja na za to određenu</t>
  </si>
  <si>
    <t>deponiju. U cijenu uračunati i naknadu za korištenje</t>
  </si>
  <si>
    <t>deponije. Obračun po m3 odveženog materijala u</t>
  </si>
  <si>
    <t>rastresitom stanju.</t>
  </si>
  <si>
    <t>a. građevinska šuta</t>
  </si>
  <si>
    <t>tura</t>
  </si>
  <si>
    <t xml:space="preserve">RUŠENJA, DEMONTAŽE : UKUPNO </t>
  </si>
  <si>
    <t>Izvodi se vapnenocementnom žbukom.</t>
  </si>
  <si>
    <t>i rad, izradu i skidanje radne skele kao i čišćenje</t>
  </si>
  <si>
    <t>po završetku radova. Obračun po m2.</t>
  </si>
  <si>
    <t>Izravnanje poda nakon skidanja podnog opločenja.</t>
  </si>
  <si>
    <t>Predviđa se izvesti cementni estrih u sloju debljine</t>
  </si>
  <si>
    <t>do 4 cm. Estrih armirati polietilenskim vlaknima.</t>
  </si>
  <si>
    <t>KERAMIČARSKI RADOVI</t>
  </si>
  <si>
    <t>KERAMIČARSKI RADOVI: UKUPNO</t>
  </si>
  <si>
    <t>7.</t>
  </si>
  <si>
    <t>SANITARNI UREĐAJI I PRIBOR</t>
  </si>
  <si>
    <t>7.2.</t>
  </si>
  <si>
    <t>Dobava i montaža umivaonika iz prvoklasne bijele</t>
  </si>
  <si>
    <t>keramike po izboru investitora, vel. 65/55 cm</t>
  </si>
  <si>
    <t>Izvesti sve kompletno sa stojećom mješalicom za</t>
  </si>
  <si>
    <t>hladnu i toplu vodu, dva priključna kutna ventila,</t>
  </si>
  <si>
    <t>odvodnim sifonom, čepom i priborom za pričvršćenje</t>
  </si>
  <si>
    <t>te spajanjem na dovodnu i odvodnu instalaciju.</t>
  </si>
  <si>
    <t>7.4.</t>
  </si>
  <si>
    <t xml:space="preserve">Dobava i montaža držača rolo toalet papira, po </t>
  </si>
  <si>
    <t>izboru naručitelja.</t>
  </si>
  <si>
    <t>7.5.</t>
  </si>
  <si>
    <t xml:space="preserve">Dobava i montaža držača rolo papirnatih ručnika </t>
  </si>
  <si>
    <t>po izboru naručitelja.</t>
  </si>
  <si>
    <t>7.6.</t>
  </si>
  <si>
    <t>Dobava i montaža držača tekućeg sapuna, po izboru</t>
  </si>
  <si>
    <t>naručitelja.</t>
  </si>
  <si>
    <t>7.7.</t>
  </si>
  <si>
    <t>Dobava i postava posude sa četkom za čišćenje</t>
  </si>
  <si>
    <t>zahodske školjke.</t>
  </si>
  <si>
    <t>Dobava i postava kante za otpatke.</t>
  </si>
  <si>
    <t>SANITARNI UREĐAJI I PRIBOR: UKUPNO</t>
  </si>
  <si>
    <t xml:space="preserve">Otučenje keramičkih pločica sa zidova muških i ženskih </t>
  </si>
  <si>
    <t>sanitarije, te sanitarija nastavnika kompletno sa veznim slojem.</t>
  </si>
  <si>
    <t>kasniji utovar i odvoz. Obračun po m2.</t>
  </si>
  <si>
    <t xml:space="preserve">Razbijanje/rušenje podnih keramičkih pločica u muškim i ženskim </t>
  </si>
  <si>
    <t>sanitarijama, te sanitarijama nastavnika, kompletno sa veznim slojem.</t>
  </si>
  <si>
    <t xml:space="preserve"> za kasniji utovar i odvoz. Obračun po m2.</t>
  </si>
  <si>
    <t>Otpadni materijala odnijeti van zgrade na gradilišnu deponiju</t>
  </si>
  <si>
    <t>a. svlačione i saniatrije muške</t>
  </si>
  <si>
    <t>b. svlačione i sanitarije ženkse</t>
  </si>
  <si>
    <t>c. kabinet - sanitarije profesora</t>
  </si>
  <si>
    <t>Demontaža masivnih radijatora dim: 2,00 x 1,10 u svalačionama</t>
  </si>
  <si>
    <t xml:space="preserve"> i kabinetu, odlaganje na pogodno mjesto za ponovnu montažu </t>
  </si>
  <si>
    <t>po završetku svih radova.</t>
  </si>
  <si>
    <t>Demontaža rasvjetnih tijela u svlačionama i sanitarijama sa</t>
  </si>
  <si>
    <t>Rušenje pregradnih zidova u muškim i ženskim sanitarijama, iznašanje otpadnog materijala  van dvorane, ukrcaj u prijevozno sredstvo, te istovar na gradski deponij. U cijeni obračunati prijevoz i zbrinjavanje otpadnog materijala na predviđnom deponiju za građevinski građu.</t>
  </si>
  <si>
    <t>Rušenje starog korita dim: 3,00 x 0,50 x 0,40  u muškim i ženskim sanitarijama, iznašanje otpadnog materijala  van dvorane, ukrcaj u prijevozno sredstvo, te istovar na gradski deponij. U cijeni obračunati prijevoz i zbrinjavanje otpadnog materijala na predviđnom deponiju za građevinski građu.</t>
  </si>
  <si>
    <t>komplet</t>
  </si>
  <si>
    <t>b. pregrade i vrata</t>
  </si>
  <si>
    <t>c. Sanitarije i ostala oprema</t>
  </si>
  <si>
    <t>Izravnanje zidova nakon skidanja zidnog  opločenja.</t>
  </si>
  <si>
    <t>Dobava i izrada pregradnih zidova od gipskartona na poziciji novih tuševa u prostorijama svlačiona sa postavom aluminijske podkonstrukcije od CW i UW profila sa svim pričvrsnim materijalom. Predviđa se dim: 2,00 x 1,50 x 2,85</t>
  </si>
  <si>
    <t>SOBOSLIKARSKO - LIČILAČKI RADOVI</t>
  </si>
  <si>
    <t>Impregniranje svih stropnih i zidnih površina dubinskom impregnacijom. Obračun po m2.</t>
  </si>
  <si>
    <t xml:space="preserve"> -  "H-profil"</t>
  </si>
  <si>
    <t xml:space="preserve"> -  šipke Ø 15</t>
  </si>
  <si>
    <t xml:space="preserve"> - "H-profil"</t>
  </si>
  <si>
    <t xml:space="preserve"> - šipke Ø 15</t>
  </si>
  <si>
    <t xml:space="preserve"> -  metalne nožice radijaora </t>
  </si>
  <si>
    <t xml:space="preserve"> - cijevi centralnog grijanja r.š. 0.22-0.45 m</t>
  </si>
  <si>
    <t xml:space="preserve"> - radijatori 22 R - cca 15,12 m2</t>
  </si>
  <si>
    <t xml:space="preserve"> - radijatori 10 R - cca 6,75 m2</t>
  </si>
  <si>
    <t xml:space="preserve"> - vrata vel. 3.45 - 4.65 m2</t>
  </si>
  <si>
    <t xml:space="preserve"> - dovratnici  r.š. od 35 do 65 cm.</t>
  </si>
  <si>
    <t xml:space="preserve">SVLAČIONE SA SANITARIJAMA MUŠKE/ŽENSKE I KABINET NASTAVNIKA </t>
  </si>
  <si>
    <t>paušalno</t>
  </si>
  <si>
    <t>pauššalno</t>
  </si>
  <si>
    <t>SVLAČIONE SA SANITARIJAMA MUŠKE/ŽENSKE I KABINET NASTAVNIKA  -  UKUPNO</t>
  </si>
  <si>
    <t>Dobava, doprema i montaža podžbuknog WC vodokotlića za viseći WC predviđen za suhu ugradnju, s elektrostatski lakiranim okvirom od čelika, sa 2-količine ispiranja (3 ili 6 litara), s kutnim ventilom, prethodno montiranim priključkom vode  ½“, priključnim koljenom za WC DN 90 sa dubinskom regulacijom, ekscentričnim prijelaznim komadom DN 90/100, priključnom garniturom za WC, pričvrsnim materijalom za element (pričvršćenje na pod) i WC, samovrtnim vijcima za pričvršćenje na montažni zid i dvokoličinskom tipkom za ispiranje u kompletu, kao proizvod geberit duofix ili jednakovrijedan. Stavka obuhvaća sav potreban rad, alat i materijal za kompletnu izvedbu stavke. Obračun po komadu vodokotlića u funkciji.</t>
  </si>
  <si>
    <t>Dobava, doprema i montaža viseće WC školjke od sanitarnog porculana I. klase, bijele boje, tip po izboru investitora za montažu na konzole, komplet funkcionalna izvedba sa daskom za sjedenje s poklopcem iz tvrde plastike i priborom za brtvljenje i pričvršćenje. Stavka obuhvaća sav potreban rad, alat i materijal za kompletnu izvedbu stavke. Obračun po komadu wc školjke u funkciji.</t>
  </si>
  <si>
    <r>
      <t>Jednokrilna, zaokretna vrata sa dovratnikom u zidu od gipkartona na poziciji novosagrađenog tuša;</t>
    </r>
    <r>
      <rPr>
        <sz val="10"/>
        <rFont val="Arial"/>
        <family val="2"/>
        <charset val="238"/>
      </rPr>
      <t xml:space="preserve"> Dobava i ugradnja jednokrilnih unutrašnjih zaokretnih vrata sa dovrastnikom. Suhomontažna u zidarskom otvoru veličine prema stavci u zidu širine 15,0 cm. Krilo se postavlja na metalni dvodijelni dovratnik. Krilo izvesti puno, s ispunom od kartonskih saća obostrano obloženo MDF pločom, d=5 mm. Završno kaširano laminatnom pločom. Vratno krilo sa preklopom.Okovi: 3 cilindrične petlje, brava usadna cilindrična. Pokrivne letvice uračunati u cijenu stavke. Završna obrada: laminat u boji i tonu prema izboru projektanta, dovratnik PU lakom, sve u boji po izboru projektanta. Čelo krila obraditi lakom u tonu laminata.</t>
    </r>
  </si>
  <si>
    <t>tušalicom i mješalicom, umivaonik 1 kom, 4 stare špine, razni sanitarni pribor)</t>
  </si>
  <si>
    <t xml:space="preserve"> tuš kada sa tušalicom i mješalicom, umivaonik 1 kom, sanitarni pribor)</t>
  </si>
  <si>
    <t>DVORANA</t>
  </si>
  <si>
    <t>sportske švedske ljestve</t>
  </si>
  <si>
    <t>metalni nosači sa visećim špagama</t>
  </si>
  <si>
    <t xml:space="preserve">metalni nosači sa zakretim drvenim ljestvama </t>
  </si>
  <si>
    <t>metalni nosači sa visećim drvenim stupovima</t>
  </si>
  <si>
    <t xml:space="preserve">sportska viseća sprava sa špagom fiksirana na stropu </t>
  </si>
  <si>
    <t>sportska oprema -  koševi i table</t>
  </si>
  <si>
    <t>sat dvorane</t>
  </si>
  <si>
    <t>Izmještaj sportske opreme sportskih sprava, iznašanje van dvorane i skladištenje, te po izvedbi posla vraćanje svega na mjesto, a nepotrebnih sprava i rekvizita odnašanje na gradski deponij.</t>
  </si>
  <si>
    <t>kozlić</t>
  </si>
  <si>
    <t>ručke za ples</t>
  </si>
  <si>
    <t>komplet sprava sa utezima</t>
  </si>
  <si>
    <t>klupice</t>
  </si>
  <si>
    <t>strunjače</t>
  </si>
  <si>
    <t xml:space="preserve">Demontaža stare čelične metalne rešetkaste zaštite prozora,  iznašanje van dvorane,  ukrcaj u prijevozno sredstvo, te istovar na gradski deponij. U cijeni obračunati prijevoz i zbrinjavanje otpadnog materijala na predviđnom deponiju za drvenu građu. Obračun po m2 demontirane obloge. </t>
  </si>
  <si>
    <t>a.) parket</t>
  </si>
  <si>
    <t>b.) AL, drvena i metalna bravariaj i stolarija, te ostali rekviziti</t>
  </si>
  <si>
    <t>Saniranje otučenih dijelova stropnih i zidnih površina nabacivanjem šprica, grube i fine žbuke. (oštećenja 3-5 cm) nakon demontaže zidne obloge, te manjih oštećenja reparaturnom mineralnom žbukom. Po potrebi rabiciranje svih površina produženom reparaturnom mineralnom žbukom sa microarmirnim vlaknima sa utapanjem PVC armaturne mrežice. Predviđa se cca 30% svih stropnih i zidnih površina.</t>
  </si>
  <si>
    <t>b.) nosivi ogradni profili izvedeni iz 2 "H-profia" te povezani šipkama</t>
  </si>
  <si>
    <t xml:space="preserve">b.) vertikalni nosivi stupovi </t>
  </si>
  <si>
    <t>a.) radijatori 30 R - cca 22,30 m2</t>
  </si>
  <si>
    <t>Brušenje brodskog poda na zidovima ispod stropa i djelomično stropovima koji ostaje, brušenje, brusnim papirom, temeljno ličenje 2 x sandolinom beltonom, te završno lakiranje 3 X  sandolinom beltopom. Rad na visini  preko 6,20 m.</t>
  </si>
  <si>
    <t>Elektro radovi u dvorani. Razni elektro radovi koji se mogu pojaviti tijekom demontaža, uštemavanje prekidača i utičnica, dobava kutija i ponovno spajanje prekidača i utičnica, po potrebi novih. Urednije provođenje nadžbuknih kabela, učvršćivanjem čavličima ili kanalicama ili po odluci investiora uštemavanje elektroinstalacija i kabela.</t>
  </si>
  <si>
    <t>DVORANA  -  UKUPNO</t>
  </si>
  <si>
    <t>Dobava, doprema i montaža novih zaštitnih mreža radi spriječavanja udaraca lopti na visini iznad 2,00 m do vrha dvorane. Obračun po m2 ugrađene mreže. U cijeni i ankeriranje mreže.</t>
  </si>
  <si>
    <t>pozicija</t>
  </si>
  <si>
    <t>MONTERSKI RADOVI -  UKUPNO</t>
  </si>
  <si>
    <t>PODOPOLAGAČKI RADOVI -  UKUPNO</t>
  </si>
  <si>
    <t>SKALDIŠTE</t>
  </si>
  <si>
    <t>Demontaže i izmještaj sportskih sprava, opreme i inventara u kabinetu nastavnika TZK. Pažljivim demontiranjem,  iznašanje i skladištenje, te po izvedbi posla vraćanje svega demontiranog na mjesto,a nepotrebnih sprava i rekvizida odnašanje na gradski deponij.</t>
  </si>
  <si>
    <t>sofa-kauč</t>
  </si>
  <si>
    <t>ormar dim:200x100x50</t>
  </si>
  <si>
    <t>klupa sa naslonom i vješalicama</t>
  </si>
  <si>
    <t>radni stol</t>
  </si>
  <si>
    <t>ploče</t>
  </si>
  <si>
    <t>stropne lampe</t>
  </si>
  <si>
    <t>izmještaj struje i elektrifikacija po potrebi</t>
  </si>
  <si>
    <t>ostali sportski rekviziti, oprema i sprave</t>
  </si>
  <si>
    <t>pilates lopte</t>
  </si>
  <si>
    <t>ormar dim: 100x200</t>
  </si>
  <si>
    <t>pijano</t>
  </si>
  <si>
    <t>ormarić 100x100</t>
  </si>
  <si>
    <t>ostali sportski rekviziti: čunjići, golovi, lopte</t>
  </si>
  <si>
    <t>Demontaža vodilica dužine 4m/ masivnih letećih vrata, dobava i ugradnja novih.</t>
  </si>
  <si>
    <t>vreće za boksanje</t>
  </si>
  <si>
    <t>a.) terazzo</t>
  </si>
  <si>
    <t>vrata vel. 8 m2</t>
  </si>
  <si>
    <t>prozori u nizi dim: cca 6,00 x 0,70 m</t>
  </si>
  <si>
    <t>SKLADIŠTE -  UKUPNO</t>
  </si>
  <si>
    <t>UKUPNO BEZ PDV-a</t>
  </si>
  <si>
    <t>Saniranje otučenih dijelova nabacivanjem šprica, grube i fine žbuke. (oštećenja 3-5 cm), te manjih oštećenja reparaturnom žbukom Rofix Renoplus. Pregletavanje svih saniranih površina produženom reparaturnom mineralnom žbukom Rofix Renostar sa microarmirnim vlaknima, te po potrebi rabiciranje svih površina armaturnom mrežicom.  Predviđa se 25% površina</t>
  </si>
  <si>
    <t>Priprema svih stropnih i zidnih površina otucanjem stare derutne žbuke (predviđa se 30% površina), te struganjem stare dotrajale slabo držeće boje do zdrave kompaktne podloge (predviđa se 50 % površina). Sanacija 20% ukupnih površina. Obračun po m2.</t>
  </si>
  <si>
    <t>Priprema svih stropnih i zidnih površina otucanjem stare derutne žbuke (predviđa se 30% površina), te struganjem stare dotrajale slabo držeće boje do zdrave kompaktne podloge (predviđa se 20 % površina).Obračun po m2.</t>
  </si>
  <si>
    <t>Elektrifikacija spremišta: nakon demontirane obloge, uštemavanje prekidača i utičnica, dobava kutija i ponovno spajanje prekidača i utičnica, po potrebi novih. Urednije provođenje nadžbuknih kabela, učvršćivanjem čavličima ili kanalicama ili po odluci investiora uštemavanje elektroinstalacija i kabela.</t>
  </si>
  <si>
    <t>Demontaža stare drvene obloge, iznašanje vaN dvorane, ukrcaj u prijevozno sredstvo, te istovar na gradski deponij. U cijeni obračunati prijevoz i zbrinjavanje otpadnog materijala na predviđnom deponiju za drvenu građu. Obračun po m2 demontirane obloge.</t>
  </si>
  <si>
    <t>Demontaža starih rasvjjetnih tijela te odvoz na gradski deponij. Obračun po kom demontirane rasvjete.</t>
  </si>
  <si>
    <t xml:space="preserve">Priprema i lakiranje uljanog naliča na visinu 2,00 m, brušenjem, oprašivanjem, impregniranjem akrilnom emulzijom,  temeljnim bojanjem 2x akrilnom bojom, te završnim  lakiranjem 2x kvalitetnim lakom u tonu po izboru investitora. </t>
  </si>
  <si>
    <t>Sanacija postojećih unutarnjih vratnih krila i dovratnika. Saniranje površinskih oštećenja na krilima vrata i dovratnicima nastalih rasušivanjem ili mehaničkim oštećenjem dvokomponentnim punilom na bazi epoksidne smole. Plohe nakon sušenja završno obraditi brušenjem. U cijenu uključiti i podkraćivanje dovratnika i vratnih krila ako je potrebno. Jediničnom cijenom obuhvatiti: skidanje postojećeg naliča paljenjem ili kem. otapalom,  brušenje, natapanje firnisom, dvokratno kitanje i brušenje do potpune glatkoće, dvostruki nalič uljenom bojom,  te završno lakiranje 2x u tonu i boji  prema izboru projektanta ili investitora. Zamjena obrubnih letvica ako su oštećene. U cijenu stavke uračunati rad i materijal. Obračun po komadu komplet uređenih vratnih krila (obostrano). U cijenu uračunati faktor otežanja za rustikalnost, uklade, ukrasne letvice i ostakljenja. Obračun po m' uređenog dovratnika.</t>
  </si>
  <si>
    <t>PRIPREMNI RADOVI</t>
  </si>
  <si>
    <t>ULAZNI HOL - UKUPNO</t>
  </si>
  <si>
    <t>3.</t>
  </si>
  <si>
    <t xml:space="preserve">Otpadni materijal odnijeti van zgrade na gradilišnu deponiju za </t>
  </si>
  <si>
    <t>b. svlačione i sanitarije ženske</t>
  </si>
  <si>
    <r>
      <rPr>
        <sz val="9"/>
        <color theme="1"/>
        <rFont val="Arial"/>
        <family val="2"/>
        <charset val="238"/>
      </rPr>
      <t>a.) sanitarije muške</t>
    </r>
    <r>
      <rPr>
        <sz val="7"/>
        <color theme="1"/>
        <rFont val="Arial"/>
        <family val="2"/>
        <charset val="238"/>
      </rPr>
      <t xml:space="preserve"> </t>
    </r>
    <r>
      <rPr>
        <sz val="8"/>
        <color theme="1"/>
        <rFont val="Arial"/>
        <family val="2"/>
        <charset val="238"/>
      </rPr>
      <t>(zahodska školjka sa vodokot. 2 kom, tuš kada</t>
    </r>
    <r>
      <rPr>
        <sz val="10"/>
        <color theme="1"/>
        <rFont val="Arial"/>
        <family val="2"/>
        <charset val="238"/>
      </rPr>
      <t xml:space="preserve"> sa</t>
    </r>
  </si>
  <si>
    <r>
      <rPr>
        <sz val="9"/>
        <color theme="1"/>
        <rFont val="Arial"/>
        <family val="2"/>
        <charset val="238"/>
      </rPr>
      <t>a.) sanitarije ženske</t>
    </r>
    <r>
      <rPr>
        <sz val="7"/>
        <color theme="1"/>
        <rFont val="Arial"/>
        <family val="2"/>
        <charset val="238"/>
      </rPr>
      <t xml:space="preserve"> </t>
    </r>
    <r>
      <rPr>
        <sz val="8"/>
        <color theme="1"/>
        <rFont val="Arial"/>
        <family val="2"/>
        <charset val="238"/>
      </rPr>
      <t>(zahodska školjka sa vodokot. 2 kom, tuš kada</t>
    </r>
    <r>
      <rPr>
        <sz val="10"/>
        <color theme="1"/>
        <rFont val="Arial"/>
        <family val="2"/>
        <charset val="238"/>
      </rPr>
      <t xml:space="preserve"> sa</t>
    </r>
  </si>
  <si>
    <r>
      <t xml:space="preserve">c.) sanitarije nastavnika </t>
    </r>
    <r>
      <rPr>
        <sz val="8"/>
        <color theme="1"/>
        <rFont val="Arial"/>
        <family val="2"/>
        <charset val="238"/>
      </rPr>
      <t xml:space="preserve"> (zahodska školjka sa vodokotlićem - 1 kom,</t>
    </r>
  </si>
  <si>
    <t>a. svlačione i sanitarije muške</t>
  </si>
  <si>
    <t>b. svlačione i sanitarije ženskse</t>
  </si>
  <si>
    <t>Izmještaj starih klupa, skaldištenje, te po potrebi, po završetku radova  vraćanje na mjesto</t>
  </si>
  <si>
    <t>U jediničnu cijenu uračunati sav potreban materijal</t>
  </si>
  <si>
    <t>Sanacija postojećih unutarnjih prozora u nizu sa dovratnicima i mjestemično metalnim zaštitinim rešetkama. Saniranje površinskih oštećenja nastalih rasušivanjem ili mehaničkim oštećenjem dvokomponentnim punilom na bazi epoksidne smole. Plohe nakon sušenja završno obraditi brušenjem.  Jediničnom cijenom obuhvatiti: skidanje postojećeg naliča paljenjem ili kem. otapalom,  brušenje, natapanje firnisom, dvokratno kitanje i brušenje do potpune glatkoće, dvostruki nalič temeljnom bojom,  te završno lakiranje 2x u tonu i boji  prema izboru projektanta ili investitora. U cijenu stavke uračunati rad i materijal. Obračun po m/ komplet uređenih prozora sa doprozornikom. prozori u nizi dim: cca 7,50 X 0,70 m</t>
  </si>
  <si>
    <t>Elektrifikacija svlačiona sa pripadajućim sanitarijama, te kabineta nastavnika sa kupaonom: nakon demontirane obloge, uštemavanje prekidača i utičnica, dobava kutija i ponovno spajanje prekidača i utičnica, po potrebi novih. Urednije provođenje nadžbuknih kabela, učvršćivanjem čavličima ili kanalicama ili po odluci investiora uštemavanje elektroinstalacija i kabela.</t>
  </si>
  <si>
    <t>3.6.</t>
  </si>
  <si>
    <t>3.9.</t>
  </si>
  <si>
    <t>SOBOSLIKARSKO-LIČILAČKI RADOVI UKUPNO</t>
  </si>
  <si>
    <t>1.7.</t>
  </si>
  <si>
    <t>1.8.</t>
  </si>
  <si>
    <t>1.9.</t>
  </si>
  <si>
    <t>SOBOSLIKARSKO - LIČILAČKI RADOVI UKUPNO</t>
  </si>
  <si>
    <t>5.</t>
  </si>
  <si>
    <t>1.10.</t>
  </si>
  <si>
    <t>1.11.</t>
  </si>
  <si>
    <t>1.12.</t>
  </si>
  <si>
    <t>1.13.</t>
  </si>
  <si>
    <t>2.4.</t>
  </si>
  <si>
    <t>5.1.</t>
  </si>
  <si>
    <t>5.2.</t>
  </si>
  <si>
    <t>5.3.</t>
  </si>
  <si>
    <t>5.4.</t>
  </si>
  <si>
    <t>5.5.</t>
  </si>
  <si>
    <t>5.6.</t>
  </si>
  <si>
    <t>5.7.</t>
  </si>
  <si>
    <t>5.8.</t>
  </si>
  <si>
    <t>5.9.</t>
  </si>
  <si>
    <t>6.</t>
  </si>
  <si>
    <t>7.1.</t>
  </si>
  <si>
    <t>7.3.</t>
  </si>
  <si>
    <t>7.9.</t>
  </si>
  <si>
    <t>A.</t>
  </si>
  <si>
    <t>B.</t>
  </si>
  <si>
    <t xml:space="preserve">B. </t>
  </si>
  <si>
    <t>C.</t>
  </si>
  <si>
    <t>SOBOSLIKARSKO - LIČILAČKI RADOVI -  UKUPNO</t>
  </si>
  <si>
    <r>
      <rPr>
        <sz val="9"/>
        <color theme="1"/>
        <rFont val="Arial"/>
        <family val="2"/>
        <charset val="238"/>
      </rPr>
      <t>Nabava i postava zidnih i podnih keramičkih pločica I klase s postavom u pripadajuće ljepilo, u tonu i veličini po izboru projektanta. Stavka uključuje pripremu podloge sa svim dodatnim materijalima, sve prema uputama i garancijama proizvođača. Fugiranje masom u tonu prema izboru projektanta. Kutove ili završetke završiti tipskim završnim profilima. Obračun po m</t>
    </r>
    <r>
      <rPr>
        <vertAlign val="superscript"/>
        <sz val="9"/>
        <color theme="1"/>
        <rFont val="Arial"/>
        <family val="2"/>
        <charset val="238"/>
      </rPr>
      <t>2</t>
    </r>
    <r>
      <rPr>
        <sz val="9"/>
        <color theme="1"/>
        <rFont val="Arial"/>
        <family val="2"/>
        <charset val="238"/>
      </rPr>
      <t>.</t>
    </r>
  </si>
  <si>
    <t>7.10.</t>
  </si>
  <si>
    <t>D.</t>
  </si>
  <si>
    <t>A.) ULAZNI HOL -  UKUPNO</t>
  </si>
  <si>
    <t>C. DVORANA - UKUPNO</t>
  </si>
  <si>
    <t>D. SKALDIŠTE - UKUPNO</t>
  </si>
  <si>
    <r>
      <t xml:space="preserve">B.) SVLAČIONE </t>
    </r>
    <r>
      <rPr>
        <b/>
        <sz val="8"/>
        <rFont val="Arial"/>
        <family val="2"/>
        <charset val="238"/>
      </rPr>
      <t>SA SANITARIJAMA MUŠKE/ŽENSKE I KABINET NASTAVNIKA  -  UKUPNO</t>
    </r>
  </si>
  <si>
    <t>Dobava i montaža ogledala iznad umivaonika vel. 60/80 cm.</t>
  </si>
  <si>
    <t>Demontaža sportskih sprava - pažljivim demontiranjem, rezanjem brusilicama švedskih ljestvi, sportskih sprava, iznašanje i skladištenje, te po izvedbi posla vraćanje svega demontiranog na mjesto,a nepotrebnih sprava i rekvizita odnašanje na gradski deponij.</t>
  </si>
  <si>
    <t>Demontaža stare drvene obloge - brodskog poda, iznašanje van dvorane, ukrcaj u prijevozno sredstvo, te istovar na gradski deponij. U cijeni obračunati prijevoz i zbrinjavanje otpadnog materijala na predviđnom deponiju za drvenu građu. Obračun po m2 demontirane obloge.</t>
  </si>
  <si>
    <t>Demontaža metalnih zaštitnih rešetki rasvjetnih tijela, čišćenje, po potrebi miniziranje i lakiranje, te vraćanje po kontroli rasvjete i eventulanih zamjena rasvjete. Demontaža, skaldištenje, te vraćanje po završetku radova .Obračun po kom demontirane zaštite rasvjete.</t>
  </si>
  <si>
    <t>Demontaža rasvjetnih tijela, čišćenje, pranje, kontrola i po potrebi zamjena rasvjetnih sijalica - fluo-lampi. Demontaža, skaldištenje, te vraćane rasvjete po završetku radova .Obračun po kom demontirane rasvjete.</t>
  </si>
  <si>
    <t>Brušenje brusnim papirom postojećih masivnih radijatora od lijevnog željeza, brušenje, pljeskarenje i opršivanje, kao i cijevi centralnog grijanja. Temeljno ličenje rapidolin bojom i završno lakiranje 2x industrijskim kompresorima pod pritiskom.  Lakiranje visokokvalitetnim lakom za visoke temperature tipa Tessarol. Radijatori različitih dimenzija dim:  visine 1,10 m širine rebara od 0,17-0,28 m. Obračun po m2 radijatora i m' cijevi centralnog grijanja.</t>
  </si>
  <si>
    <t>Sanacija postojećih unutarnjih prozora u nizu sa dovratnicima i mjestemično metalnim zaštitnim rešetkama. Saniranje površinskih oštećenja nastalih rasušivanjem ili mehaničkim oštećenjem dvokomonentnim punilom na bazi epoksidne smole. Plohe nakon sušenja završno obraditi brušenjem.  Jediničnom cijenom obuhvatiti: skidanje postojećeg naliča paljenjem ili kem. otapalom,  brušenje, natapanje firnisom, dvokratno kitanje i brušenje do potpune glatkoće, dvostruki nalič temeljnom bojom,  te završno lakiranje 2x u tonu i boji  prema izboru projektanta ili investitora. U cijenu stavke uračunati rad i materijal. Obračun po m/ komplet uređenih prozora sa doprozornikom.</t>
  </si>
  <si>
    <t>Popravak uništenih parketa. Doprema novog parketa,ljepljenje, brušenje, te lakiranje parketa uništenog prodrom vode na više pozicija. Predviđa se:</t>
  </si>
  <si>
    <t>Demontaža rasvjjetnih tijela, čišćenje, pranje, kontrola i po potrebi zamjena rasvjetnih sijalica - fluo-lampi. Demontaža, skaldištenje, te vraćane rasvjete po završetku radova .Obračun po kom demontirane rasvjete.</t>
  </si>
  <si>
    <t>Sanacija postojećih unutarnjih prozora u nizu sa dovratnicima i mjestemično metalnim zaštitinim rešetkama. Saniranje površinskih oštećenja nastalih rasušivanjem ili mehaničkim oštećenjem dvokomponentnim punilom na bazi epoksidne smole. Plohe nakon sušenja završno obraditi brušenjem.  Jediničnom cijenom obuhvatiti: skidanje postojećeg naliča paljenjem ili kem. otapalom,  brušenje, natapanje firnisom, dvokratno kitanje i brušenje do potpune glatkoće, dvostruki nalič temeljnom bojom,  te završno lakiranje 2x u tonu i boji  prema izboru projektanta ili investitora. U cijenu stavke uračunati rad i materijal. Obračun po m/ komplet uređenih prozora sa doprozornikom.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</si>
</sst>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26" x14ac:knownFonts="1">
    <font>
      <sz val="11"/>
      <color theme="1"/>
      <name val="Calibri"/>
      <family val="2"/>
      <charset val="238"/>
      <scheme val="minor"/>
    </font>
    <font>
      <sz val="10"/>
      <color theme="1"/>
      <name val="Arial"/>
      <family val="2"/>
      <charset val="238"/>
    </font>
    <font>
      <b/>
      <sz val="10"/>
      <color theme="1"/>
      <name val="Arial"/>
      <family val="2"/>
      <charset val="238"/>
    </font>
    <font>
      <b/>
      <sz val="11"/>
      <color theme="1"/>
      <name val="Arial"/>
      <family val="2"/>
      <charset val="238"/>
    </font>
    <font>
      <sz val="9"/>
      <name val="Arial"/>
      <family val="2"/>
      <charset val="238"/>
    </font>
    <font>
      <sz val="10"/>
      <name val="Arial"/>
      <family val="2"/>
      <charset val="238"/>
    </font>
    <font>
      <sz val="9"/>
      <name val="Arial"/>
      <family val="2"/>
    </font>
    <font>
      <b/>
      <sz val="10"/>
      <name val="Arial"/>
      <family val="2"/>
      <charset val="238"/>
    </font>
    <font>
      <sz val="9.5"/>
      <name val="Arial"/>
      <family val="2"/>
    </font>
    <font>
      <sz val="10"/>
      <name val="Arial"/>
      <family val="2"/>
    </font>
    <font>
      <sz val="11"/>
      <color indexed="8"/>
      <name val="Calibri"/>
      <family val="2"/>
      <charset val="238"/>
    </font>
    <font>
      <b/>
      <sz val="12"/>
      <name val="Arial"/>
      <family val="2"/>
      <charset val="238"/>
    </font>
    <font>
      <b/>
      <sz val="12"/>
      <color indexed="9"/>
      <name val="Arial"/>
      <family val="2"/>
      <charset val="238"/>
    </font>
    <font>
      <b/>
      <sz val="10"/>
      <name val="Arial"/>
      <family val="2"/>
    </font>
    <font>
      <sz val="10"/>
      <name val="Arial"/>
      <family val="2"/>
      <charset val="238"/>
    </font>
    <font>
      <b/>
      <sz val="10"/>
      <color rgb="FFFF0000"/>
      <name val="Arial"/>
      <family val="2"/>
      <charset val="238"/>
    </font>
    <font>
      <sz val="10"/>
      <color rgb="FFFF0000"/>
      <name val="Arial"/>
      <family val="2"/>
      <charset val="238"/>
    </font>
    <font>
      <sz val="10"/>
      <color indexed="8"/>
      <name val="Arial"/>
      <family val="2"/>
    </font>
    <font>
      <sz val="10"/>
      <color rgb="FFFFFF00"/>
      <name val="Arial"/>
      <family val="2"/>
      <charset val="238"/>
    </font>
    <font>
      <sz val="10"/>
      <name val="Calibri"/>
      <family val="2"/>
      <charset val="238"/>
    </font>
    <font>
      <sz val="8"/>
      <color theme="1"/>
      <name val="Arial"/>
      <family val="2"/>
      <charset val="238"/>
    </font>
    <font>
      <sz val="7"/>
      <color theme="1"/>
      <name val="Arial"/>
      <family val="2"/>
      <charset val="238"/>
    </font>
    <font>
      <sz val="9"/>
      <color theme="1"/>
      <name val="Arial"/>
      <family val="2"/>
      <charset val="238"/>
    </font>
    <font>
      <b/>
      <sz val="10"/>
      <color rgb="FF6A310A"/>
      <name val="Arial"/>
      <family val="2"/>
      <charset val="238"/>
    </font>
    <font>
      <vertAlign val="superscript"/>
      <sz val="9"/>
      <color theme="1"/>
      <name val="Arial"/>
      <family val="2"/>
      <charset val="238"/>
    </font>
    <font>
      <b/>
      <sz val="8"/>
      <name val="Arial"/>
      <family val="2"/>
      <charset val="238"/>
    </font>
  </fonts>
  <fills count="7">
    <fill>
      <patternFill patternType="none"/>
    </fill>
    <fill>
      <patternFill patternType="gray125"/>
    </fill>
    <fill>
      <patternFill patternType="solid">
        <fgColor indexed="8"/>
        <bgColor indexed="58"/>
      </patternFill>
    </fill>
    <fill>
      <patternFill patternType="solid">
        <fgColor rgb="FFFFFF00"/>
        <bgColor indexed="64"/>
      </patternFill>
    </fill>
    <fill>
      <patternFill patternType="solid">
        <fgColor rgb="FFCCFF33"/>
        <bgColor indexed="64"/>
      </patternFill>
    </fill>
    <fill>
      <patternFill patternType="solid">
        <fgColor rgb="FFCEFEFC"/>
        <bgColor indexed="64"/>
      </patternFill>
    </fill>
    <fill>
      <patternFill patternType="solid">
        <fgColor theme="9" tint="0.59999389629810485"/>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medium">
        <color theme="1"/>
      </left>
      <right style="medium">
        <color theme="1"/>
      </right>
      <top style="medium">
        <color theme="1"/>
      </top>
      <bottom style="medium">
        <color theme="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
    <xf numFmtId="0" fontId="0" fillId="0" borderId="0"/>
    <xf numFmtId="0" fontId="5" fillId="0" borderId="0">
      <alignment horizontal="left" vertical="top"/>
    </xf>
    <xf numFmtId="0" fontId="7" fillId="0" borderId="0"/>
    <xf numFmtId="0" fontId="8" fillId="0" borderId="0" applyFill="0" applyBorder="0" applyProtection="0">
      <alignment horizontal="center"/>
    </xf>
    <xf numFmtId="0" fontId="6" fillId="0" borderId="0" applyFill="0" applyBorder="0" applyProtection="0">
      <alignment horizontal="justify" vertical="top" wrapText="1"/>
    </xf>
    <xf numFmtId="0" fontId="10" fillId="0" borderId="0"/>
    <xf numFmtId="0" fontId="7" fillId="0" borderId="4"/>
    <xf numFmtId="0" fontId="11" fillId="0" borderId="4"/>
    <xf numFmtId="0" fontId="12" fillId="2" borderId="0"/>
    <xf numFmtId="0" fontId="10" fillId="0" borderId="0"/>
    <xf numFmtId="0" fontId="9" fillId="0" borderId="0"/>
    <xf numFmtId="0" fontId="14" fillId="0" borderId="0"/>
    <xf numFmtId="0" fontId="5" fillId="0" borderId="0"/>
    <xf numFmtId="0" fontId="9" fillId="0" borderId="0"/>
    <xf numFmtId="0" fontId="5" fillId="0" borderId="0"/>
    <xf numFmtId="0" fontId="5" fillId="0" borderId="0"/>
    <xf numFmtId="0" fontId="5" fillId="0" borderId="0"/>
  </cellStyleXfs>
  <cellXfs count="174">
    <xf numFmtId="0" fontId="0" fillId="0" borderId="0" xfId="0"/>
    <xf numFmtId="4" fontId="0" fillId="0" borderId="0" xfId="0" applyNumberFormat="1"/>
    <xf numFmtId="0" fontId="1" fillId="0" borderId="0" xfId="0" applyFont="1"/>
    <xf numFmtId="4" fontId="1" fillId="0" borderId="0" xfId="0" applyNumberFormat="1" applyFont="1"/>
    <xf numFmtId="0" fontId="2" fillId="0" borderId="0" xfId="0" applyFont="1"/>
    <xf numFmtId="0" fontId="3" fillId="0" borderId="0" xfId="0" applyFont="1"/>
    <xf numFmtId="0" fontId="5" fillId="0" borderId="0" xfId="0" applyFont="1"/>
    <xf numFmtId="0" fontId="5" fillId="0" borderId="0" xfId="0" applyFont="1" applyAlignment="1">
      <alignment horizontal="left" vertical="top" wrapText="1"/>
    </xf>
    <xf numFmtId="0" fontId="7" fillId="0" borderId="1" xfId="0" applyFont="1" applyBorder="1" applyAlignment="1">
      <alignment horizontal="left" vertical="center" wrapText="1"/>
    </xf>
    <xf numFmtId="0" fontId="0" fillId="3" borderId="0" xfId="0" applyFill="1"/>
    <xf numFmtId="0" fontId="1" fillId="3" borderId="0" xfId="0" applyFont="1" applyFill="1"/>
    <xf numFmtId="4" fontId="1" fillId="3" borderId="0" xfId="0" applyNumberFormat="1" applyFont="1" applyFill="1"/>
    <xf numFmtId="0" fontId="2" fillId="3" borderId="2" xfId="0" applyFont="1" applyFill="1" applyBorder="1" applyAlignment="1">
      <alignment horizontal="center"/>
    </xf>
    <xf numFmtId="0" fontId="2" fillId="3" borderId="1" xfId="0" applyFont="1" applyFill="1" applyBorder="1" applyAlignment="1">
      <alignment horizontal="center"/>
    </xf>
    <xf numFmtId="4" fontId="1" fillId="3" borderId="1" xfId="0" applyNumberFormat="1" applyFont="1" applyFill="1" applyBorder="1"/>
    <xf numFmtId="164" fontId="1" fillId="3" borderId="1" xfId="0" applyNumberFormat="1" applyFont="1" applyFill="1" applyBorder="1" applyAlignment="1">
      <alignment horizontal="center"/>
    </xf>
    <xf numFmtId="0" fontId="2" fillId="3" borderId="1" xfId="0" applyFont="1" applyFill="1" applyBorder="1" applyAlignment="1">
      <alignment horizontal="left"/>
    </xf>
    <xf numFmtId="0" fontId="2" fillId="3" borderId="3" xfId="0" applyFont="1" applyFill="1" applyBorder="1" applyAlignment="1">
      <alignment horizontal="left"/>
    </xf>
    <xf numFmtId="1" fontId="2" fillId="3" borderId="2" xfId="0" applyNumberFormat="1" applyFont="1" applyFill="1" applyBorder="1" applyAlignment="1">
      <alignment horizontal="center"/>
    </xf>
    <xf numFmtId="4" fontId="1" fillId="0" borderId="0" xfId="0" applyNumberFormat="1" applyFont="1" applyAlignment="1">
      <alignment horizontal="center"/>
    </xf>
    <xf numFmtId="0" fontId="1" fillId="0" borderId="0" xfId="0" applyFont="1" applyAlignment="1">
      <alignment horizontal="center"/>
    </xf>
    <xf numFmtId="1" fontId="2" fillId="0" borderId="0" xfId="0" applyNumberFormat="1" applyFont="1" applyAlignment="1">
      <alignment horizontal="center"/>
    </xf>
    <xf numFmtId="0" fontId="2" fillId="0" borderId="0" xfId="0" applyFont="1" applyAlignment="1">
      <alignment horizontal="left"/>
    </xf>
    <xf numFmtId="0" fontId="1"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164" fontId="1" fillId="0" borderId="0" xfId="0" applyNumberFormat="1" applyFont="1" applyAlignment="1">
      <alignment horizontal="center"/>
    </xf>
    <xf numFmtId="164" fontId="2" fillId="0" borderId="0" xfId="0" applyNumberFormat="1" applyFont="1" applyAlignment="1">
      <alignment horizontal="center"/>
    </xf>
    <xf numFmtId="0" fontId="5"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164" fontId="5" fillId="0" borderId="0" xfId="0" applyNumberFormat="1" applyFont="1" applyAlignment="1">
      <alignment horizontal="center"/>
    </xf>
    <xf numFmtId="164" fontId="7" fillId="0" borderId="0" xfId="0" applyNumberFormat="1" applyFont="1" applyAlignment="1">
      <alignment horizontal="center"/>
    </xf>
    <xf numFmtId="0" fontId="7" fillId="0" borderId="0" xfId="0" applyFont="1" applyAlignment="1">
      <alignment horizontal="center" vertical="center"/>
    </xf>
    <xf numFmtId="0" fontId="5" fillId="0" borderId="0" xfId="0" applyFont="1" applyAlignment="1">
      <alignment horizontal="left"/>
    </xf>
    <xf numFmtId="0" fontId="15" fillId="0" borderId="0" xfId="0" applyFont="1" applyAlignment="1">
      <alignment horizontal="center" vertical="center"/>
    </xf>
    <xf numFmtId="0" fontId="16" fillId="0" borderId="0" xfId="0" applyFont="1" applyAlignment="1">
      <alignment horizontal="left"/>
    </xf>
    <xf numFmtId="0" fontId="16" fillId="0" borderId="0" xfId="0" applyFont="1" applyAlignment="1">
      <alignment horizontal="center" vertical="center" wrapText="1"/>
    </xf>
    <xf numFmtId="164" fontId="16" fillId="0" borderId="0" xfId="0" applyNumberFormat="1" applyFont="1" applyAlignment="1">
      <alignment horizontal="center"/>
    </xf>
    <xf numFmtId="164" fontId="15" fillId="0" borderId="0" xfId="0" applyNumberFormat="1" applyFont="1" applyAlignment="1">
      <alignment horizontal="center"/>
    </xf>
    <xf numFmtId="0" fontId="5" fillId="0" borderId="0" xfId="0" applyFont="1" applyAlignment="1">
      <alignment horizontal="left" vertical="center" wrapText="1"/>
    </xf>
    <xf numFmtId="0" fontId="2" fillId="0" borderId="2" xfId="0" applyFont="1" applyBorder="1" applyAlignment="1">
      <alignment horizontal="center" vertical="center"/>
    </xf>
    <xf numFmtId="0" fontId="1" fillId="0" borderId="0" xfId="0" applyFont="1" applyAlignment="1">
      <alignment vertical="center"/>
    </xf>
    <xf numFmtId="164" fontId="1" fillId="0" borderId="0" xfId="0" applyNumberFormat="1" applyFont="1" applyAlignment="1">
      <alignment horizontal="center" vertical="center"/>
    </xf>
    <xf numFmtId="164" fontId="2" fillId="0" borderId="0" xfId="0" applyNumberFormat="1" applyFont="1" applyAlignment="1">
      <alignment horizontal="center" vertical="center"/>
    </xf>
    <xf numFmtId="0" fontId="0" fillId="0" borderId="0" xfId="0" applyAlignment="1">
      <alignment vertical="center"/>
    </xf>
    <xf numFmtId="4" fontId="1" fillId="0" borderId="1" xfId="0" applyNumberFormat="1" applyFont="1" applyBorder="1"/>
    <xf numFmtId="0" fontId="2" fillId="0" borderId="0" xfId="0" applyFont="1" applyAlignment="1">
      <alignment horizontal="center"/>
    </xf>
    <xf numFmtId="0" fontId="7" fillId="0" borderId="0" xfId="0" applyFont="1" applyAlignment="1">
      <alignment horizontal="left"/>
    </xf>
    <xf numFmtId="0" fontId="17" fillId="0" borderId="0" xfId="0" applyFont="1" applyAlignment="1">
      <alignment vertical="top" wrapText="1"/>
    </xf>
    <xf numFmtId="0" fontId="9" fillId="0" borderId="0" xfId="0" applyFont="1" applyAlignment="1">
      <alignment horizontal="center" vertical="center"/>
    </xf>
    <xf numFmtId="0" fontId="9" fillId="0" borderId="0" xfId="0" applyFont="1" applyAlignment="1">
      <alignment vertical="top" wrapText="1"/>
    </xf>
    <xf numFmtId="0" fontId="9" fillId="0" borderId="0" xfId="0" applyFont="1" applyAlignment="1">
      <alignment horizontal="center" vertical="center" wrapText="1"/>
    </xf>
    <xf numFmtId="164" fontId="9" fillId="0" borderId="0" xfId="0" applyNumberFormat="1" applyFont="1" applyAlignment="1">
      <alignment horizontal="center"/>
    </xf>
    <xf numFmtId="164" fontId="13" fillId="0" borderId="0" xfId="0" applyNumberFormat="1" applyFont="1" applyAlignment="1">
      <alignment horizontal="center"/>
    </xf>
    <xf numFmtId="4" fontId="1" fillId="0" borderId="0" xfId="0" applyNumberFormat="1" applyFont="1" applyAlignment="1">
      <alignment horizontal="right"/>
    </xf>
    <xf numFmtId="0" fontId="1" fillId="0" borderId="1" xfId="0" applyFont="1" applyBorder="1"/>
    <xf numFmtId="0" fontId="20" fillId="0" borderId="0" xfId="0" applyFont="1"/>
    <xf numFmtId="0" fontId="2" fillId="0" borderId="0" xfId="0" applyFont="1" applyAlignment="1">
      <alignment horizontal="center" vertical="center"/>
    </xf>
    <xf numFmtId="0" fontId="7" fillId="0" borderId="0" xfId="0" applyFont="1" applyAlignment="1">
      <alignment horizontal="left" vertical="center" wrapText="1"/>
    </xf>
    <xf numFmtId="0" fontId="13"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xf>
    <xf numFmtId="0" fontId="16" fillId="0" borderId="0" xfId="0" applyFont="1" applyAlignment="1">
      <alignment horizontal="center" vertical="center"/>
    </xf>
    <xf numFmtId="0" fontId="18" fillId="0" borderId="0" xfId="0" applyFont="1" applyAlignment="1">
      <alignment vertical="top" wrapText="1"/>
    </xf>
    <xf numFmtId="0" fontId="7" fillId="0" borderId="2" xfId="0" applyFont="1" applyBorder="1" applyAlignment="1">
      <alignment horizontal="center" vertical="center"/>
    </xf>
    <xf numFmtId="0" fontId="7" fillId="0" borderId="1" xfId="0" applyFont="1" applyBorder="1" applyAlignment="1">
      <alignment horizontal="left"/>
    </xf>
    <xf numFmtId="0" fontId="16" fillId="0" borderId="1" xfId="0" applyFont="1" applyBorder="1" applyAlignment="1">
      <alignment horizontal="center" vertical="center" wrapText="1"/>
    </xf>
    <xf numFmtId="164" fontId="16" fillId="0" borderId="1" xfId="0" applyNumberFormat="1" applyFont="1" applyBorder="1" applyAlignment="1">
      <alignment horizontal="center"/>
    </xf>
    <xf numFmtId="164" fontId="15" fillId="0" borderId="3" xfId="0" applyNumberFormat="1" applyFont="1" applyBorder="1" applyAlignment="1">
      <alignment horizontal="center"/>
    </xf>
    <xf numFmtId="0" fontId="7" fillId="0" borderId="1" xfId="0" applyFont="1" applyBorder="1" applyAlignment="1">
      <alignment horizontal="center" vertical="center" wrapText="1"/>
    </xf>
    <xf numFmtId="1" fontId="2" fillId="4" borderId="2" xfId="0" applyNumberFormat="1" applyFont="1" applyFill="1" applyBorder="1" applyAlignment="1">
      <alignment horizontal="center"/>
    </xf>
    <xf numFmtId="0" fontId="2" fillId="4" borderId="1" xfId="0" applyFont="1" applyFill="1" applyBorder="1" applyAlignment="1">
      <alignment horizontal="left"/>
    </xf>
    <xf numFmtId="0" fontId="2" fillId="4" borderId="3" xfId="0" applyFont="1" applyFill="1" applyBorder="1" applyAlignment="1">
      <alignment horizontal="left"/>
    </xf>
    <xf numFmtId="0" fontId="0" fillId="4" borderId="0" xfId="0" applyFill="1"/>
    <xf numFmtId="0" fontId="2" fillId="4" borderId="2" xfId="0" applyFont="1" applyFill="1" applyBorder="1" applyAlignment="1">
      <alignment horizontal="center"/>
    </xf>
    <xf numFmtId="0" fontId="2" fillId="4" borderId="1" xfId="0" applyFont="1" applyFill="1" applyBorder="1" applyAlignment="1">
      <alignment horizontal="center"/>
    </xf>
    <xf numFmtId="4" fontId="1" fillId="4" borderId="1" xfId="0" applyNumberFormat="1" applyFont="1" applyFill="1" applyBorder="1"/>
    <xf numFmtId="164" fontId="1" fillId="4" borderId="1" xfId="0" applyNumberFormat="1" applyFont="1" applyFill="1" applyBorder="1" applyAlignment="1">
      <alignment horizontal="center"/>
    </xf>
    <xf numFmtId="0" fontId="5" fillId="0" borderId="0" xfId="0" applyFont="1" applyAlignment="1">
      <alignment horizontal="center" wrapText="1"/>
    </xf>
    <xf numFmtId="0" fontId="4" fillId="0" borderId="0" xfId="0" applyFont="1" applyAlignment="1">
      <alignment vertical="center" wrapText="1"/>
    </xf>
    <xf numFmtId="14" fontId="1" fillId="0" borderId="0" xfId="0" applyNumberFormat="1" applyFont="1"/>
    <xf numFmtId="0" fontId="7" fillId="0" borderId="0" xfId="0" applyFont="1" applyAlignment="1">
      <alignment horizontal="center" vertical="center" wrapText="1"/>
    </xf>
    <xf numFmtId="0" fontId="1" fillId="0" borderId="2" xfId="0" applyFont="1" applyBorder="1"/>
    <xf numFmtId="164" fontId="23" fillId="0" borderId="5" xfId="0" applyNumberFormat="1" applyFont="1" applyBorder="1" applyAlignment="1">
      <alignment horizontal="center"/>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164" fontId="2" fillId="3" borderId="5" xfId="0" applyNumberFormat="1" applyFont="1" applyFill="1" applyBorder="1" applyAlignment="1">
      <alignment horizontal="center"/>
    </xf>
    <xf numFmtId="4" fontId="1" fillId="0" borderId="5" xfId="0" applyNumberFormat="1" applyFont="1" applyBorder="1"/>
    <xf numFmtId="164" fontId="2" fillId="4" borderId="5" xfId="0" applyNumberFormat="1" applyFont="1" applyFill="1" applyBorder="1" applyAlignment="1">
      <alignment horizontal="center"/>
    </xf>
    <xf numFmtId="2" fontId="1" fillId="0" borderId="0" xfId="0" applyNumberFormat="1" applyFont="1" applyAlignment="1">
      <alignment horizontal="center"/>
    </xf>
    <xf numFmtId="2" fontId="5" fillId="0" borderId="0" xfId="0" applyNumberFormat="1" applyFont="1" applyAlignment="1">
      <alignment horizontal="center" wrapText="1"/>
    </xf>
    <xf numFmtId="2" fontId="5" fillId="0" borderId="0" xfId="0" applyNumberFormat="1" applyFont="1" applyAlignment="1">
      <alignment horizontal="center" vertical="center" wrapText="1"/>
    </xf>
    <xf numFmtId="2" fontId="16" fillId="0" borderId="0" xfId="0" applyNumberFormat="1" applyFont="1" applyAlignment="1">
      <alignment horizontal="center" vertical="center" wrapText="1"/>
    </xf>
    <xf numFmtId="2" fontId="16" fillId="0" borderId="1" xfId="0" applyNumberFormat="1" applyFont="1" applyBorder="1" applyAlignment="1">
      <alignment horizontal="center" vertical="center" wrapText="1"/>
    </xf>
    <xf numFmtId="2" fontId="9" fillId="0" borderId="0" xfId="0" applyNumberFormat="1" applyFont="1" applyAlignment="1">
      <alignment horizontal="center" vertical="center" wrapText="1"/>
    </xf>
    <xf numFmtId="2" fontId="9" fillId="0" borderId="0" xfId="0" applyNumberFormat="1" applyFont="1" applyAlignment="1">
      <alignment horizontal="center"/>
    </xf>
    <xf numFmtId="2" fontId="7" fillId="0" borderId="1" xfId="0" applyNumberFormat="1" applyFont="1" applyBorder="1" applyAlignment="1">
      <alignment horizontal="center" vertical="center" wrapText="1"/>
    </xf>
    <xf numFmtId="2" fontId="2" fillId="0" borderId="0" xfId="0" applyNumberFormat="1" applyFont="1" applyAlignment="1">
      <alignment horizontal="center"/>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3" fillId="0" borderId="0" xfId="0" applyFont="1" applyAlignment="1">
      <alignment horizontal="center" vertical="center" wrapText="1"/>
    </xf>
    <xf numFmtId="0" fontId="2" fillId="0" borderId="2"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vertical="center"/>
    </xf>
    <xf numFmtId="0" fontId="7" fillId="0" borderId="8" xfId="0" applyFont="1" applyBorder="1" applyAlignment="1">
      <alignment horizontal="left" vertical="center" wrapText="1"/>
    </xf>
    <xf numFmtId="0" fontId="2" fillId="0" borderId="0" xfId="0" applyFont="1" applyBorder="1" applyAlignment="1">
      <alignment horizontal="center"/>
    </xf>
    <xf numFmtId="0" fontId="2" fillId="0" borderId="0" xfId="0" applyFont="1" applyBorder="1"/>
    <xf numFmtId="0" fontId="1" fillId="0" borderId="0" xfId="0" applyFont="1" applyBorder="1"/>
    <xf numFmtId="4" fontId="1" fillId="0" borderId="0" xfId="0" applyNumberFormat="1" applyFont="1" applyBorder="1"/>
    <xf numFmtId="0" fontId="0" fillId="0" borderId="0" xfId="0" applyBorder="1"/>
    <xf numFmtId="0" fontId="2" fillId="0" borderId="0" xfId="0" applyFont="1" applyBorder="1" applyAlignment="1">
      <alignment horizontal="center" vertical="center"/>
    </xf>
    <xf numFmtId="0" fontId="7" fillId="0" borderId="0" xfId="0" applyFont="1" applyBorder="1" applyAlignment="1">
      <alignment horizontal="left" vertical="center" wrapText="1"/>
    </xf>
    <xf numFmtId="164" fontId="2" fillId="0" borderId="0" xfId="0" applyNumberFormat="1" applyFont="1" applyBorder="1" applyAlignment="1">
      <alignment horizontal="center"/>
    </xf>
    <xf numFmtId="0" fontId="2" fillId="5" borderId="2" xfId="0" applyFont="1" applyFill="1" applyBorder="1" applyAlignment="1">
      <alignment horizontal="center"/>
    </xf>
    <xf numFmtId="0" fontId="2" fillId="5" borderId="1" xfId="0" applyFont="1" applyFill="1" applyBorder="1" applyAlignment="1"/>
    <xf numFmtId="164" fontId="2" fillId="5" borderId="5" xfId="0" applyNumberFormat="1" applyFont="1" applyFill="1" applyBorder="1" applyAlignment="1">
      <alignment horizontal="center"/>
    </xf>
    <xf numFmtId="0" fontId="0" fillId="5" borderId="0" xfId="0" applyFill="1"/>
    <xf numFmtId="0" fontId="2" fillId="5" borderId="2" xfId="0" applyFont="1" applyFill="1" applyBorder="1" applyAlignment="1">
      <alignment horizontal="center" vertical="center"/>
    </xf>
    <xf numFmtId="0" fontId="2" fillId="5" borderId="1" xfId="0" applyFont="1" applyFill="1" applyBorder="1" applyAlignment="1">
      <alignment horizontal="left"/>
    </xf>
    <xf numFmtId="0" fontId="2" fillId="5" borderId="3" xfId="0" applyFont="1" applyFill="1" applyBorder="1" applyAlignment="1">
      <alignment horizontal="left"/>
    </xf>
    <xf numFmtId="0" fontId="7" fillId="0" borderId="0" xfId="0" applyFont="1" applyBorder="1" applyAlignment="1">
      <alignment horizontal="left" vertical="center" wrapText="1"/>
    </xf>
    <xf numFmtId="0" fontId="5" fillId="0" borderId="0" xfId="0" applyFont="1" applyBorder="1" applyAlignment="1">
      <alignment vertical="center" wrapText="1"/>
    </xf>
    <xf numFmtId="0" fontId="2" fillId="0" borderId="0" xfId="0" applyFont="1" applyBorder="1" applyAlignment="1">
      <alignment horizontal="left"/>
    </xf>
    <xf numFmtId="164" fontId="1" fillId="0" borderId="0" xfId="0" applyNumberFormat="1" applyFont="1" applyBorder="1" applyAlignment="1">
      <alignment horizontal="center"/>
    </xf>
    <xf numFmtId="0" fontId="5" fillId="0" borderId="0" xfId="0" applyFont="1" applyBorder="1" applyAlignment="1">
      <alignment vertical="top" wrapText="1"/>
    </xf>
    <xf numFmtId="0" fontId="22" fillId="0" borderId="0" xfId="0" applyFont="1" applyAlignment="1" applyProtection="1">
      <alignment horizontal="left" vertical="top" wrapText="1"/>
      <protection hidden="1"/>
    </xf>
    <xf numFmtId="16" fontId="1" fillId="0" borderId="0" xfId="0" applyNumberFormat="1" applyFont="1" applyAlignment="1">
      <alignment horizontal="center"/>
    </xf>
    <xf numFmtId="1" fontId="2" fillId="6" borderId="2" xfId="0" applyNumberFormat="1" applyFont="1" applyFill="1" applyBorder="1" applyAlignment="1">
      <alignment horizontal="center"/>
    </xf>
    <xf numFmtId="0" fontId="2" fillId="6" borderId="1" xfId="0" applyFont="1" applyFill="1" applyBorder="1" applyAlignment="1">
      <alignment horizontal="left"/>
    </xf>
    <xf numFmtId="0" fontId="2" fillId="6" borderId="3" xfId="0" applyFont="1" applyFill="1" applyBorder="1" applyAlignment="1">
      <alignment horizontal="left"/>
    </xf>
    <xf numFmtId="0" fontId="0" fillId="6" borderId="0" xfId="0" applyFill="1"/>
    <xf numFmtId="0" fontId="2" fillId="6" borderId="2" xfId="0" applyFont="1" applyFill="1" applyBorder="1" applyAlignment="1">
      <alignment horizontal="center"/>
    </xf>
    <xf numFmtId="0" fontId="2" fillId="6" borderId="1" xfId="0" applyFont="1" applyFill="1" applyBorder="1" applyAlignment="1">
      <alignment horizontal="center"/>
    </xf>
    <xf numFmtId="4" fontId="1" fillId="6" borderId="1" xfId="0" applyNumberFormat="1" applyFont="1" applyFill="1" applyBorder="1"/>
    <xf numFmtId="164" fontId="1" fillId="6" borderId="1" xfId="0" applyNumberFormat="1" applyFont="1" applyFill="1" applyBorder="1" applyAlignment="1">
      <alignment horizontal="center"/>
    </xf>
    <xf numFmtId="164" fontId="2" fillId="6" borderId="5" xfId="0" applyNumberFormat="1" applyFont="1" applyFill="1" applyBorder="1" applyAlignment="1">
      <alignment horizontal="center"/>
    </xf>
    <xf numFmtId="0" fontId="1" fillId="0" borderId="0" xfId="0" applyFont="1" applyAlignment="1">
      <alignment horizontal="left"/>
    </xf>
    <xf numFmtId="0" fontId="2" fillId="0" borderId="9" xfId="0" applyFont="1" applyBorder="1" applyAlignment="1">
      <alignment vertical="center"/>
    </xf>
    <xf numFmtId="0" fontId="2" fillId="0" borderId="0" xfId="0" applyFont="1" applyAlignment="1">
      <alignment vertical="center"/>
    </xf>
    <xf numFmtId="2" fontId="1" fillId="0" borderId="1" xfId="0" applyNumberFormat="1" applyFont="1" applyBorder="1" applyAlignment="1">
      <alignment horizontal="center"/>
    </xf>
    <xf numFmtId="2" fontId="5" fillId="0" borderId="0" xfId="0" applyNumberFormat="1" applyFont="1" applyAlignment="1">
      <alignment horizontal="center" vertical="top" wrapText="1"/>
    </xf>
    <xf numFmtId="0" fontId="7" fillId="0" borderId="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2" fillId="0" borderId="1" xfId="0" applyFont="1" applyBorder="1" applyAlignment="1">
      <alignment horizontal="left" vertic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xf>
    <xf numFmtId="0" fontId="1" fillId="0" borderId="0" xfId="0" applyFont="1" applyBorder="1" applyAlignment="1">
      <alignment horizontal="left"/>
    </xf>
    <xf numFmtId="0" fontId="2" fillId="0" borderId="0" xfId="0" applyFont="1" applyBorder="1" applyAlignment="1">
      <alignment vertical="center"/>
    </xf>
    <xf numFmtId="164" fontId="2" fillId="0" borderId="10" xfId="0" applyNumberFormat="1" applyFont="1" applyBorder="1" applyAlignment="1">
      <alignment horizontal="center" vertical="center"/>
    </xf>
    <xf numFmtId="164" fontId="2" fillId="0" borderId="10" xfId="0" applyNumberFormat="1" applyFont="1" applyBorder="1" applyAlignment="1">
      <alignment horizontal="center"/>
    </xf>
    <xf numFmtId="0" fontId="5" fillId="0" borderId="0" xfId="0" applyFont="1" applyAlignment="1">
      <alignment wrapText="1"/>
    </xf>
    <xf numFmtId="0" fontId="0" fillId="0" borderId="0" xfId="0" applyAlignment="1"/>
    <xf numFmtId="2" fontId="0" fillId="0" borderId="0" xfId="0" applyNumberFormat="1" applyAlignment="1">
      <alignment horizontal="center"/>
    </xf>
    <xf numFmtId="2" fontId="2" fillId="3" borderId="1" xfId="0" applyNumberFormat="1" applyFont="1" applyFill="1" applyBorder="1" applyAlignment="1">
      <alignment horizontal="center"/>
    </xf>
    <xf numFmtId="2" fontId="5" fillId="0" borderId="0" xfId="0" applyNumberFormat="1" applyFont="1" applyAlignment="1">
      <alignment horizontal="center" vertical="center"/>
    </xf>
    <xf numFmtId="2" fontId="1" fillId="3" borderId="1" xfId="0" applyNumberFormat="1" applyFont="1" applyFill="1" applyBorder="1" applyAlignment="1">
      <alignment horizontal="center"/>
    </xf>
    <xf numFmtId="2" fontId="7" fillId="0" borderId="0" xfId="0" applyNumberFormat="1" applyFont="1" applyAlignment="1">
      <alignment horizontal="center" vertical="center" wrapText="1"/>
    </xf>
    <xf numFmtId="2" fontId="7" fillId="0" borderId="8" xfId="0" applyNumberFormat="1" applyFont="1" applyBorder="1" applyAlignment="1">
      <alignment horizontal="center" vertical="center" wrapText="1"/>
    </xf>
    <xf numFmtId="2" fontId="7" fillId="0" borderId="0" xfId="0" applyNumberFormat="1" applyFont="1" applyBorder="1" applyAlignment="1">
      <alignment horizontal="center" vertical="center" wrapText="1"/>
    </xf>
    <xf numFmtId="2" fontId="1" fillId="0" borderId="0" xfId="0" applyNumberFormat="1" applyFont="1" applyBorder="1" applyAlignment="1">
      <alignment horizontal="center"/>
    </xf>
    <xf numFmtId="0" fontId="2" fillId="5" borderId="1" xfId="0" applyFont="1" applyFill="1" applyBorder="1" applyAlignment="1">
      <alignment horizontal="center"/>
    </xf>
    <xf numFmtId="2" fontId="2" fillId="4" borderId="1" xfId="0" applyNumberFormat="1" applyFont="1" applyFill="1" applyBorder="1" applyAlignment="1">
      <alignment horizontal="center"/>
    </xf>
    <xf numFmtId="2" fontId="1" fillId="4" borderId="1" xfId="0" applyNumberFormat="1" applyFont="1" applyFill="1" applyBorder="1" applyAlignment="1">
      <alignment horizontal="center"/>
    </xf>
    <xf numFmtId="2" fontId="2" fillId="6" borderId="1" xfId="0" applyNumberFormat="1" applyFont="1" applyFill="1" applyBorder="1" applyAlignment="1">
      <alignment horizontal="center"/>
    </xf>
    <xf numFmtId="2" fontId="1" fillId="6" borderId="1" xfId="0" applyNumberFormat="1" applyFont="1" applyFill="1" applyBorder="1" applyAlignment="1">
      <alignment horizontal="center"/>
    </xf>
    <xf numFmtId="2" fontId="1" fillId="3" borderId="0" xfId="0" applyNumberFormat="1" applyFont="1" applyFill="1" applyAlignment="1">
      <alignment horizontal="center"/>
    </xf>
  </cellXfs>
  <cellStyles count="17">
    <cellStyle name="2. Tekst stavke" xfId="4" xr:uid="{0109B385-783C-4F8C-BCEE-B911857A98D4}"/>
    <cellStyle name="3. jed.mjere" xfId="3" xr:uid="{EC72BF3B-896C-4FD0-A15B-3AFB24EF0979}"/>
    <cellStyle name="Naslov1" xfId="8" xr:uid="{64FF9657-C279-4F49-84C0-2DA2AA71011B}"/>
    <cellStyle name="Naslov2" xfId="2" xr:uid="{0FC7FEDE-F83A-4F2F-8662-E5CA9098DD4C}"/>
    <cellStyle name="Naslov3" xfId="6" xr:uid="{2352EC9E-A587-42C2-8F9D-07C8F3EC3DA2}"/>
    <cellStyle name="Naslov4" xfId="7" xr:uid="{A9952541-0F11-4191-A25A-31DAECDAE46B}"/>
    <cellStyle name="Normal" xfId="0" builtinId="0"/>
    <cellStyle name="Normal 2 3" xfId="9" xr:uid="{2BD5803E-1DB0-4BAF-8F9F-2E92094488C9}"/>
    <cellStyle name="Normal 3" xfId="13" xr:uid="{9DA7E22B-36D4-4C8F-984C-BD724F885C35}"/>
    <cellStyle name="Normalno 2" xfId="5" xr:uid="{A60C344D-5DF4-485F-8406-CBBC2DEA2D98}"/>
    <cellStyle name="Normalno 2 2" xfId="10" xr:uid="{9FED49C4-13EF-4A3C-B922-94CDDECA104B}"/>
    <cellStyle name="Normalno 2 3" xfId="12" xr:uid="{C1399DE1-074B-4E40-8E70-69D3A2C3FFEB}"/>
    <cellStyle name="Normalno 3" xfId="11" xr:uid="{6DB3635B-B713-40C5-9229-FF3ADF74A427}"/>
    <cellStyle name="Normalno 3 2" xfId="14" xr:uid="{96C775B7-9820-4075-94B6-1235488AB90E}"/>
    <cellStyle name="Obično 8" xfId="16" xr:uid="{95E623DC-ED61-4401-A803-78AC26025762}"/>
    <cellStyle name="Obično 9" xfId="15" xr:uid="{D8C15058-A9A6-4E54-81FA-2AFC26655473}"/>
    <cellStyle name="Standard" xfId="1" xr:uid="{2DC9EBD5-0F14-4962-A14E-0EF305BDCE2E}"/>
  </cellStyles>
  <dxfs count="0"/>
  <tableStyles count="0" defaultTableStyle="TableStyleMedium9" defaultPivotStyle="PivotStyleLight16"/>
  <colors>
    <mruColors>
      <color rgb="FFCEFEFC"/>
      <color rgb="FFA1FDF9"/>
      <color rgb="FFA3F1FB"/>
      <color rgb="FF73E9F9"/>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5E40E-33F4-490F-AB4B-FB0FC17B645F}">
  <dimension ref="A2:L653"/>
  <sheetViews>
    <sheetView tabSelected="1" view="pageBreakPreview" zoomScaleNormal="100" zoomScaleSheetLayoutView="100" workbookViewId="0">
      <selection activeCell="E253" sqref="E253"/>
    </sheetView>
  </sheetViews>
  <sheetFormatPr defaultColWidth="6.28515625" defaultRowHeight="15" x14ac:dyDescent="0.25"/>
  <cols>
    <col min="1" max="1" width="6.28515625" customWidth="1"/>
    <col min="2" max="2" width="53.7109375" customWidth="1"/>
    <col min="3" max="3" width="10.28515625" customWidth="1"/>
    <col min="4" max="4" width="10.28515625" style="160" customWidth="1"/>
    <col min="5" max="5" width="14.140625" style="1" customWidth="1"/>
    <col min="6" max="6" width="14.85546875" customWidth="1"/>
    <col min="7" max="7" width="14.140625" customWidth="1"/>
    <col min="8" max="17" width="6.28515625" customWidth="1"/>
  </cols>
  <sheetData>
    <row r="2" spans="1:11" ht="15" customHeight="1" x14ac:dyDescent="0.25">
      <c r="A2" s="102" t="s">
        <v>51</v>
      </c>
      <c r="B2" s="102"/>
      <c r="C2" s="102"/>
      <c r="D2" s="102"/>
      <c r="E2" s="102"/>
      <c r="F2" s="102"/>
    </row>
    <row r="3" spans="1:11" x14ac:dyDescent="0.25">
      <c r="B3" s="2"/>
    </row>
    <row r="4" spans="1:11" x14ac:dyDescent="0.25">
      <c r="A4" s="103" t="s">
        <v>52</v>
      </c>
      <c r="B4" s="104"/>
      <c r="C4" s="104"/>
      <c r="D4" s="104"/>
      <c r="E4" s="104"/>
      <c r="F4" s="105"/>
    </row>
    <row r="5" spans="1:11" x14ac:dyDescent="0.25">
      <c r="A5" s="22"/>
      <c r="B5" s="22"/>
      <c r="C5" s="22"/>
      <c r="D5" s="47"/>
      <c r="E5" s="22"/>
      <c r="F5" s="22"/>
    </row>
    <row r="6" spans="1:11" x14ac:dyDescent="0.25">
      <c r="A6" s="2"/>
      <c r="B6" s="5"/>
      <c r="C6" s="5"/>
      <c r="D6" s="90" t="s">
        <v>50</v>
      </c>
      <c r="E6" s="19" t="s">
        <v>49</v>
      </c>
      <c r="F6" s="20" t="s">
        <v>48</v>
      </c>
    </row>
    <row r="7" spans="1:11" s="9" customFormat="1" x14ac:dyDescent="0.25">
      <c r="A7" s="18" t="s">
        <v>271</v>
      </c>
      <c r="B7" s="16" t="s">
        <v>53</v>
      </c>
      <c r="C7" s="16"/>
      <c r="D7" s="161"/>
      <c r="E7" s="16"/>
      <c r="F7" s="17"/>
    </row>
    <row r="8" spans="1:11" x14ac:dyDescent="0.25">
      <c r="A8" s="21"/>
      <c r="B8" s="22"/>
      <c r="C8" s="22"/>
      <c r="D8" s="98"/>
      <c r="E8" s="22"/>
      <c r="F8" s="22"/>
    </row>
    <row r="9" spans="1:11" x14ac:dyDescent="0.25">
      <c r="A9" s="58" t="s">
        <v>0</v>
      </c>
      <c r="B9" s="99" t="s">
        <v>231</v>
      </c>
      <c r="C9" s="99"/>
      <c r="D9" s="99"/>
      <c r="E9" s="99"/>
      <c r="F9" s="99"/>
      <c r="G9" s="24"/>
      <c r="H9" s="24"/>
      <c r="I9" s="24"/>
      <c r="J9" s="24"/>
      <c r="K9" s="24"/>
    </row>
    <row r="10" spans="1:11" ht="9.9499999999999993" customHeight="1" x14ac:dyDescent="0.25">
      <c r="A10" s="58"/>
      <c r="B10" s="59"/>
      <c r="C10" s="59"/>
      <c r="D10" s="82"/>
      <c r="E10" s="59"/>
      <c r="F10" s="59"/>
      <c r="G10" s="24"/>
      <c r="H10" s="24"/>
      <c r="I10" s="24"/>
      <c r="J10" s="24"/>
      <c r="K10" s="24"/>
    </row>
    <row r="11" spans="1:11" ht="51" x14ac:dyDescent="0.25">
      <c r="A11" s="23" t="s">
        <v>1</v>
      </c>
      <c r="B11" s="24" t="s">
        <v>54</v>
      </c>
      <c r="C11" s="25"/>
      <c r="D11" s="162"/>
      <c r="E11" s="25"/>
      <c r="F11" s="25"/>
    </row>
    <row r="12" spans="1:11" ht="5.0999999999999996" customHeight="1" x14ac:dyDescent="0.25">
      <c r="A12" s="2"/>
      <c r="B12" s="24"/>
      <c r="C12" s="20"/>
      <c r="D12" s="90"/>
      <c r="E12" s="26"/>
      <c r="F12" s="27"/>
    </row>
    <row r="13" spans="1:11" x14ac:dyDescent="0.25">
      <c r="A13" s="2"/>
      <c r="B13" s="24" t="s">
        <v>46</v>
      </c>
      <c r="C13" s="20"/>
      <c r="D13" s="90"/>
      <c r="E13" s="26"/>
      <c r="F13" s="27"/>
    </row>
    <row r="14" spans="1:11" ht="9.9499999999999993" customHeight="1" x14ac:dyDescent="0.25">
      <c r="A14" s="2"/>
      <c r="B14" s="2"/>
      <c r="C14" s="2"/>
      <c r="D14" s="90"/>
      <c r="E14" s="26"/>
      <c r="F14" s="27"/>
    </row>
    <row r="15" spans="1:11" ht="51" customHeight="1" x14ac:dyDescent="0.25">
      <c r="A15" s="23" t="s">
        <v>25</v>
      </c>
      <c r="B15" s="28" t="s">
        <v>55</v>
      </c>
      <c r="C15" s="28"/>
      <c r="D15" s="143"/>
      <c r="E15" s="28"/>
      <c r="F15" s="28"/>
    </row>
    <row r="16" spans="1:11" ht="5.0999999999999996" customHeight="1" x14ac:dyDescent="0.25">
      <c r="A16" s="2"/>
      <c r="B16" s="24"/>
      <c r="C16" s="20"/>
      <c r="D16" s="90"/>
      <c r="E16" s="26"/>
      <c r="F16" s="27"/>
    </row>
    <row r="17" spans="1:11" x14ac:dyDescent="0.25">
      <c r="A17" s="4"/>
      <c r="B17" s="7" t="s">
        <v>56</v>
      </c>
      <c r="C17" s="29" t="s">
        <v>2</v>
      </c>
      <c r="D17" s="90">
        <v>71.25</v>
      </c>
      <c r="E17" s="26"/>
      <c r="F17" s="27"/>
      <c r="G17" s="28"/>
      <c r="H17" s="28"/>
      <c r="I17" s="28"/>
      <c r="J17" s="28"/>
      <c r="K17" s="28"/>
    </row>
    <row r="18" spans="1:11" x14ac:dyDescent="0.25">
      <c r="A18" s="4"/>
      <c r="B18" s="7" t="s">
        <v>57</v>
      </c>
      <c r="C18" s="29" t="s">
        <v>2</v>
      </c>
      <c r="D18" s="90">
        <v>60</v>
      </c>
      <c r="E18" s="26"/>
      <c r="F18" s="27"/>
      <c r="G18" s="28"/>
      <c r="H18" s="28"/>
      <c r="I18" s="28"/>
      <c r="J18" s="28"/>
      <c r="K18" s="28"/>
    </row>
    <row r="19" spans="1:11" ht="9.9499999999999993" customHeight="1" x14ac:dyDescent="0.25">
      <c r="A19" s="2"/>
      <c r="B19" s="2"/>
      <c r="C19" s="2"/>
      <c r="D19" s="90"/>
      <c r="E19" s="26"/>
      <c r="F19" s="27"/>
    </row>
    <row r="20" spans="1:11" ht="51" x14ac:dyDescent="0.25">
      <c r="A20" s="23" t="s">
        <v>24</v>
      </c>
      <c r="B20" s="24" t="s">
        <v>58</v>
      </c>
      <c r="C20" s="79" t="s">
        <v>2</v>
      </c>
      <c r="D20" s="91">
        <v>221.64</v>
      </c>
      <c r="E20" s="26"/>
      <c r="F20" s="27"/>
      <c r="G20" s="24"/>
      <c r="H20" s="24"/>
      <c r="I20" s="24"/>
      <c r="J20" s="24"/>
      <c r="K20" s="24"/>
    </row>
    <row r="21" spans="1:11" ht="9.9499999999999993" customHeight="1" x14ac:dyDescent="0.25">
      <c r="A21" s="2"/>
      <c r="B21" s="24"/>
      <c r="C21" s="29"/>
      <c r="D21" s="92"/>
      <c r="E21" s="26"/>
      <c r="F21" s="27"/>
      <c r="G21" s="24"/>
      <c r="H21" s="24"/>
      <c r="I21" s="24"/>
      <c r="J21" s="24"/>
      <c r="K21" s="24"/>
    </row>
    <row r="22" spans="1:11" ht="63.75" x14ac:dyDescent="0.25">
      <c r="A22" s="30" t="s">
        <v>23</v>
      </c>
      <c r="B22" s="24" t="s">
        <v>227</v>
      </c>
      <c r="C22" s="79" t="s">
        <v>2</v>
      </c>
      <c r="D22" s="91">
        <v>83.5</v>
      </c>
      <c r="E22" s="31"/>
      <c r="F22" s="32"/>
      <c r="G22" s="24"/>
      <c r="H22" s="24"/>
      <c r="I22" s="24"/>
      <c r="J22" s="24"/>
      <c r="K22" s="24"/>
    </row>
    <row r="23" spans="1:11" ht="9.9499999999999993" customHeight="1" x14ac:dyDescent="0.25">
      <c r="A23" s="35"/>
      <c r="B23" s="36"/>
      <c r="C23" s="37"/>
      <c r="D23" s="93"/>
      <c r="E23" s="38"/>
      <c r="F23" s="39"/>
      <c r="G23" s="24"/>
      <c r="H23" s="24"/>
      <c r="I23" s="24"/>
      <c r="J23" s="24"/>
      <c r="K23" s="24"/>
    </row>
    <row r="24" spans="1:11" ht="25.5" x14ac:dyDescent="0.25">
      <c r="A24" s="30" t="s">
        <v>41</v>
      </c>
      <c r="B24" s="24" t="s">
        <v>228</v>
      </c>
      <c r="C24" s="79" t="s">
        <v>5</v>
      </c>
      <c r="D24" s="91">
        <v>4</v>
      </c>
      <c r="E24" s="31"/>
      <c r="F24" s="32"/>
      <c r="G24" s="24"/>
      <c r="H24" s="24"/>
      <c r="I24" s="24"/>
      <c r="J24" s="24"/>
      <c r="K24" s="24"/>
    </row>
    <row r="25" spans="1:11" ht="5.0999999999999996" customHeight="1" x14ac:dyDescent="0.25">
      <c r="A25" s="23"/>
      <c r="B25" s="24"/>
      <c r="C25" s="24"/>
      <c r="D25" s="92"/>
      <c r="E25" s="24"/>
      <c r="F25" s="27"/>
      <c r="G25" s="24"/>
      <c r="H25" s="24"/>
      <c r="I25" s="24"/>
      <c r="J25" s="24"/>
      <c r="K25" s="24"/>
    </row>
    <row r="26" spans="1:11" x14ac:dyDescent="0.25">
      <c r="A26" s="33"/>
      <c r="B26" s="34"/>
      <c r="G26" s="24"/>
      <c r="H26" s="24"/>
      <c r="I26" s="24"/>
      <c r="J26" s="24"/>
      <c r="K26" s="24"/>
    </row>
    <row r="27" spans="1:11" ht="25.5" x14ac:dyDescent="0.25">
      <c r="A27" s="30" t="s">
        <v>45</v>
      </c>
      <c r="B27" s="40" t="s">
        <v>60</v>
      </c>
      <c r="C27" s="79" t="s">
        <v>5</v>
      </c>
      <c r="D27" s="91">
        <v>2</v>
      </c>
      <c r="E27" s="31"/>
      <c r="F27" s="32"/>
      <c r="G27" s="24"/>
      <c r="H27" s="24"/>
      <c r="I27" s="24"/>
      <c r="J27" s="24"/>
      <c r="K27" s="24"/>
    </row>
    <row r="28" spans="1:11" ht="15.75" thickBot="1" x14ac:dyDescent="0.3">
      <c r="A28" s="2"/>
      <c r="B28" s="24"/>
      <c r="C28" s="29"/>
      <c r="D28" s="92"/>
      <c r="E28" s="26"/>
      <c r="F28" s="27"/>
      <c r="G28" s="24"/>
      <c r="H28" s="24"/>
      <c r="I28" s="24"/>
      <c r="J28" s="24"/>
      <c r="K28" s="24"/>
    </row>
    <row r="29" spans="1:11" ht="15.75" thickBot="1" x14ac:dyDescent="0.3">
      <c r="A29" s="41">
        <v>1</v>
      </c>
      <c r="B29" s="100" t="s">
        <v>43</v>
      </c>
      <c r="C29" s="100"/>
      <c r="D29" s="100"/>
      <c r="E29" s="100"/>
      <c r="F29" s="84"/>
      <c r="G29" s="24"/>
      <c r="H29" s="24"/>
      <c r="I29" s="24"/>
      <c r="J29" s="24"/>
      <c r="K29" s="24"/>
    </row>
    <row r="30" spans="1:11" x14ac:dyDescent="0.25">
      <c r="A30" s="2"/>
      <c r="B30" s="28"/>
      <c r="C30" s="29"/>
      <c r="D30" s="92"/>
      <c r="E30" s="26"/>
      <c r="F30" s="27"/>
      <c r="G30" s="24"/>
      <c r="H30" s="24"/>
      <c r="I30" s="24"/>
      <c r="J30" s="24"/>
      <c r="K30" s="24"/>
    </row>
    <row r="31" spans="1:11" x14ac:dyDescent="0.25">
      <c r="A31" s="58" t="s">
        <v>6</v>
      </c>
      <c r="B31" s="99" t="s">
        <v>34</v>
      </c>
      <c r="C31" s="99"/>
      <c r="D31" s="99"/>
      <c r="E31" s="99"/>
      <c r="F31" s="99"/>
      <c r="G31" s="24"/>
      <c r="H31" s="24"/>
      <c r="I31" s="24"/>
      <c r="J31" s="24"/>
      <c r="K31" s="24"/>
    </row>
    <row r="32" spans="1:11" ht="9.9499999999999993" customHeight="1" x14ac:dyDescent="0.25">
      <c r="A32" s="2"/>
      <c r="B32" s="28"/>
      <c r="C32" s="29"/>
      <c r="D32" s="92"/>
      <c r="E32" s="26"/>
      <c r="F32" s="27"/>
      <c r="G32" s="24"/>
      <c r="H32" s="24"/>
      <c r="I32" s="24"/>
      <c r="J32" s="24"/>
      <c r="K32" s="24"/>
    </row>
    <row r="33" spans="1:11" ht="82.5" customHeight="1" x14ac:dyDescent="0.25">
      <c r="A33" s="30" t="s">
        <v>7</v>
      </c>
      <c r="B33" s="24" t="s">
        <v>61</v>
      </c>
      <c r="C33" s="24"/>
      <c r="D33" s="92"/>
      <c r="E33" s="24"/>
      <c r="F33" s="24"/>
      <c r="G33" s="24"/>
      <c r="H33" s="24"/>
      <c r="I33" s="24"/>
      <c r="J33" s="24"/>
      <c r="K33" s="24"/>
    </row>
    <row r="34" spans="1:11" ht="5.0999999999999996" customHeight="1" x14ac:dyDescent="0.25">
      <c r="A34" s="23"/>
      <c r="B34" s="24"/>
      <c r="C34" s="24"/>
      <c r="D34" s="92"/>
      <c r="E34" s="24"/>
      <c r="F34" s="27"/>
      <c r="G34" s="24"/>
      <c r="H34" s="24"/>
      <c r="I34" s="24"/>
      <c r="J34" s="24"/>
      <c r="K34" s="24"/>
    </row>
    <row r="35" spans="1:11" x14ac:dyDescent="0.25">
      <c r="A35" s="6"/>
      <c r="B35" s="24" t="s">
        <v>4</v>
      </c>
      <c r="C35" s="29" t="s">
        <v>2</v>
      </c>
      <c r="D35" s="92">
        <f>D20</f>
        <v>221.64</v>
      </c>
      <c r="E35" s="31"/>
      <c r="F35" s="32"/>
      <c r="G35" s="25"/>
      <c r="H35" s="25"/>
      <c r="I35" s="25"/>
      <c r="J35" s="25"/>
      <c r="K35" s="25"/>
    </row>
    <row r="36" spans="1:11" ht="9.9499999999999993" customHeight="1" thickBot="1" x14ac:dyDescent="0.3">
      <c r="A36" s="2"/>
      <c r="B36" s="24"/>
      <c r="C36" s="29"/>
      <c r="D36" s="92"/>
      <c r="E36" s="26"/>
      <c r="F36" s="27"/>
      <c r="G36" s="24"/>
      <c r="H36" s="24"/>
      <c r="I36" s="24"/>
      <c r="J36" s="24"/>
      <c r="K36" s="24"/>
    </row>
    <row r="37" spans="1:11" ht="15.75" thickBot="1" x14ac:dyDescent="0.3">
      <c r="A37" s="41">
        <v>2</v>
      </c>
      <c r="B37" s="100" t="s">
        <v>32</v>
      </c>
      <c r="C37" s="100"/>
      <c r="D37" s="100"/>
      <c r="E37" s="100"/>
      <c r="F37" s="85"/>
    </row>
    <row r="38" spans="1:11" x14ac:dyDescent="0.25">
      <c r="A38" s="2"/>
      <c r="B38" s="24"/>
      <c r="C38" s="29"/>
      <c r="D38" s="92"/>
      <c r="E38" s="26"/>
      <c r="F38" s="27"/>
      <c r="G38" s="24"/>
      <c r="H38" s="24"/>
      <c r="I38" s="24"/>
      <c r="J38" s="24"/>
      <c r="K38" s="24"/>
    </row>
    <row r="39" spans="1:11" x14ac:dyDescent="0.25">
      <c r="A39" s="58" t="s">
        <v>233</v>
      </c>
      <c r="B39" s="99" t="s">
        <v>152</v>
      </c>
      <c r="C39" s="99"/>
      <c r="D39" s="99"/>
      <c r="E39" s="99"/>
      <c r="F39" s="99"/>
      <c r="G39" s="24"/>
      <c r="H39" s="24"/>
      <c r="I39" s="24"/>
      <c r="J39" s="24"/>
      <c r="K39" s="24"/>
    </row>
    <row r="40" spans="1:11" x14ac:dyDescent="0.25">
      <c r="A40" s="2"/>
      <c r="B40" s="24"/>
      <c r="C40" s="29"/>
      <c r="D40" s="92"/>
      <c r="E40" s="29"/>
      <c r="F40" s="29"/>
      <c r="G40" s="24"/>
      <c r="H40" s="24"/>
      <c r="I40" s="24"/>
      <c r="J40" s="24"/>
      <c r="K40" s="24"/>
    </row>
    <row r="41" spans="1:11" ht="25.5" x14ac:dyDescent="0.25">
      <c r="A41" s="23" t="s">
        <v>10</v>
      </c>
      <c r="B41" s="24" t="s">
        <v>30</v>
      </c>
      <c r="C41" s="25"/>
      <c r="D41" s="162"/>
      <c r="E41" s="25"/>
      <c r="F41" s="25"/>
      <c r="G41" s="24"/>
      <c r="H41" s="24"/>
      <c r="I41" s="24"/>
      <c r="J41" s="24"/>
      <c r="K41" s="24"/>
    </row>
    <row r="42" spans="1:11" x14ac:dyDescent="0.25">
      <c r="A42" s="2"/>
      <c r="B42" s="24" t="s">
        <v>4</v>
      </c>
      <c r="C42" s="29" t="s">
        <v>2</v>
      </c>
      <c r="D42" s="92">
        <f>D35</f>
        <v>221.64</v>
      </c>
      <c r="E42" s="26"/>
      <c r="F42" s="27"/>
      <c r="G42" s="24"/>
      <c r="H42" s="24"/>
      <c r="I42" s="24"/>
      <c r="J42" s="24"/>
      <c r="K42" s="24"/>
    </row>
    <row r="43" spans="1:11" ht="9.9499999999999993" customHeight="1" x14ac:dyDescent="0.25">
      <c r="A43" s="2"/>
      <c r="B43" s="2"/>
      <c r="C43" s="20"/>
      <c r="D43" s="90"/>
      <c r="E43" s="26"/>
      <c r="F43" s="19"/>
      <c r="G43" s="24"/>
      <c r="H43" s="24"/>
      <c r="I43" s="24"/>
      <c r="J43" s="24"/>
      <c r="K43" s="24"/>
    </row>
    <row r="44" spans="1:11" ht="25.5" x14ac:dyDescent="0.25">
      <c r="A44" s="23" t="s">
        <v>11</v>
      </c>
      <c r="B44" s="24" t="s">
        <v>62</v>
      </c>
      <c r="C44" s="24"/>
      <c r="D44" s="92"/>
      <c r="E44" s="24"/>
      <c r="F44" s="24"/>
      <c r="G44" s="28"/>
      <c r="H44" s="28"/>
      <c r="I44" s="28"/>
      <c r="J44" s="28"/>
      <c r="K44" s="28"/>
    </row>
    <row r="45" spans="1:11" x14ac:dyDescent="0.25">
      <c r="A45" s="2"/>
      <c r="B45" s="24" t="s">
        <v>4</v>
      </c>
      <c r="C45" s="29" t="s">
        <v>2</v>
      </c>
      <c r="D45" s="92">
        <f>D42</f>
        <v>221.64</v>
      </c>
      <c r="E45" s="26"/>
      <c r="F45" s="27"/>
      <c r="G45" s="28"/>
      <c r="H45" s="28"/>
      <c r="I45" s="28"/>
      <c r="J45" s="28"/>
      <c r="K45" s="28"/>
    </row>
    <row r="46" spans="1:11" ht="9.9499999999999993" customHeight="1" x14ac:dyDescent="0.25">
      <c r="A46" s="2"/>
      <c r="B46" s="2"/>
      <c r="C46" s="20"/>
      <c r="D46" s="90"/>
      <c r="E46" s="26"/>
      <c r="F46" s="19"/>
      <c r="G46" s="28"/>
      <c r="H46" s="28"/>
      <c r="I46" s="28"/>
      <c r="J46" s="28"/>
      <c r="K46" s="28"/>
    </row>
    <row r="47" spans="1:11" ht="63.75" x14ac:dyDescent="0.25">
      <c r="A47" s="23" t="s">
        <v>12</v>
      </c>
      <c r="B47" s="24" t="s">
        <v>44</v>
      </c>
      <c r="C47" s="24"/>
      <c r="D47" s="92"/>
      <c r="E47" s="24"/>
      <c r="F47" s="24"/>
      <c r="G47" s="28"/>
      <c r="H47" s="28"/>
      <c r="I47" s="28"/>
      <c r="J47" s="28"/>
      <c r="K47" s="28"/>
    </row>
    <row r="48" spans="1:11" x14ac:dyDescent="0.25">
      <c r="A48" s="2"/>
      <c r="B48" s="24" t="s">
        <v>4</v>
      </c>
      <c r="C48" s="29" t="s">
        <v>2</v>
      </c>
      <c r="D48" s="92">
        <f>D45-115</f>
        <v>106.63999999999999</v>
      </c>
      <c r="E48" s="26"/>
      <c r="F48" s="27"/>
      <c r="G48" s="28"/>
      <c r="H48" s="28"/>
      <c r="I48" s="28"/>
      <c r="J48" s="28"/>
      <c r="K48" s="28"/>
    </row>
    <row r="49" spans="1:11" ht="9.9499999999999993" customHeight="1" x14ac:dyDescent="0.25">
      <c r="A49" s="2"/>
      <c r="B49" s="24"/>
      <c r="C49" s="24"/>
      <c r="D49" s="92"/>
      <c r="E49" s="24"/>
      <c r="F49" s="24"/>
    </row>
    <row r="50" spans="1:11" ht="51" x14ac:dyDescent="0.25">
      <c r="A50" s="23" t="s">
        <v>22</v>
      </c>
      <c r="B50" s="28" t="s">
        <v>229</v>
      </c>
      <c r="C50" s="24"/>
      <c r="D50" s="92"/>
      <c r="E50" s="24"/>
      <c r="F50" s="24"/>
      <c r="G50" s="28"/>
      <c r="H50" s="28"/>
      <c r="I50" s="28"/>
      <c r="J50" s="28"/>
      <c r="K50" s="28"/>
    </row>
    <row r="51" spans="1:11" x14ac:dyDescent="0.25">
      <c r="A51" s="2"/>
      <c r="B51" s="24" t="s">
        <v>4</v>
      </c>
      <c r="C51" s="29" t="s">
        <v>2</v>
      </c>
      <c r="D51" s="92">
        <v>115</v>
      </c>
      <c r="E51" s="26"/>
      <c r="F51" s="27"/>
      <c r="G51" s="28"/>
      <c r="H51" s="28"/>
      <c r="I51" s="28"/>
      <c r="J51" s="28"/>
      <c r="K51" s="28"/>
    </row>
    <row r="52" spans="1:11" ht="9.9499999999999993" customHeight="1" x14ac:dyDescent="0.25">
      <c r="A52" s="2"/>
      <c r="B52" s="24"/>
      <c r="C52" s="24"/>
      <c r="D52" s="92"/>
      <c r="E52" s="24"/>
      <c r="F52" s="24"/>
      <c r="G52" s="28"/>
      <c r="H52" s="28"/>
      <c r="I52" s="28"/>
      <c r="J52" s="28"/>
      <c r="K52" s="28"/>
    </row>
    <row r="53" spans="1:11" ht="63.75" x14ac:dyDescent="0.25">
      <c r="A53" s="23" t="s">
        <v>21</v>
      </c>
      <c r="B53" s="28" t="s">
        <v>67</v>
      </c>
      <c r="C53" s="28"/>
      <c r="D53" s="92"/>
      <c r="E53" s="28"/>
      <c r="F53" s="28"/>
      <c r="G53" s="28"/>
      <c r="H53" s="28"/>
      <c r="I53" s="28"/>
      <c r="J53" s="28"/>
      <c r="K53" s="28"/>
    </row>
    <row r="54" spans="1:11" s="45" customFormat="1" ht="15" customHeight="1" x14ac:dyDescent="0.25">
      <c r="A54" s="42"/>
      <c r="B54" s="24" t="s">
        <v>64</v>
      </c>
      <c r="C54" s="29" t="s">
        <v>65</v>
      </c>
      <c r="D54" s="92">
        <v>36.200000000000003</v>
      </c>
      <c r="E54" s="43"/>
      <c r="F54" s="44"/>
      <c r="G54" s="24"/>
      <c r="H54" s="24"/>
      <c r="I54" s="24"/>
      <c r="J54" s="24"/>
      <c r="K54" s="24"/>
    </row>
    <row r="55" spans="1:11" ht="15" customHeight="1" x14ac:dyDescent="0.25">
      <c r="A55" s="2"/>
      <c r="B55" s="24" t="s">
        <v>66</v>
      </c>
      <c r="C55" s="29" t="s">
        <v>65</v>
      </c>
      <c r="D55" s="92">
        <v>22</v>
      </c>
      <c r="E55" s="26"/>
      <c r="F55" s="27"/>
      <c r="G55" s="28"/>
      <c r="H55" s="28"/>
      <c r="I55" s="28"/>
      <c r="J55" s="28"/>
      <c r="K55" s="28"/>
    </row>
    <row r="56" spans="1:11" ht="9.9499999999999993" customHeight="1" x14ac:dyDescent="0.25">
      <c r="A56" s="2"/>
      <c r="B56" s="24"/>
      <c r="C56" s="24"/>
      <c r="D56" s="92"/>
      <c r="E56" s="24"/>
      <c r="F56" s="24"/>
      <c r="G56" s="28"/>
      <c r="H56" s="28"/>
      <c r="I56" s="28"/>
      <c r="J56" s="28"/>
      <c r="K56" s="28"/>
    </row>
    <row r="57" spans="1:11" ht="102" x14ac:dyDescent="0.25">
      <c r="A57" s="23" t="s">
        <v>245</v>
      </c>
      <c r="B57" s="28" t="s">
        <v>68</v>
      </c>
      <c r="C57" s="28"/>
      <c r="D57" s="92"/>
      <c r="E57" s="28"/>
      <c r="F57" s="28"/>
      <c r="G57" s="28"/>
      <c r="H57" s="28"/>
      <c r="I57" s="28"/>
      <c r="J57" s="28"/>
      <c r="K57" s="28"/>
    </row>
    <row r="58" spans="1:11" x14ac:dyDescent="0.25">
      <c r="A58" s="2"/>
      <c r="B58" s="28" t="s">
        <v>69</v>
      </c>
      <c r="C58" s="29" t="s">
        <v>5</v>
      </c>
      <c r="D58" s="92">
        <v>2</v>
      </c>
      <c r="E58" s="26"/>
      <c r="F58" s="27"/>
      <c r="G58" s="28"/>
      <c r="H58" s="28"/>
      <c r="I58" s="28"/>
      <c r="J58" s="28"/>
      <c r="K58" s="28"/>
    </row>
    <row r="59" spans="1:11" x14ac:dyDescent="0.25">
      <c r="A59" s="2"/>
      <c r="B59" s="28" t="s">
        <v>70</v>
      </c>
      <c r="C59" s="29" t="s">
        <v>5</v>
      </c>
      <c r="D59" s="92">
        <v>4</v>
      </c>
      <c r="E59" s="26"/>
      <c r="F59" s="27"/>
      <c r="G59" s="28"/>
      <c r="H59" s="28"/>
      <c r="I59" s="28"/>
      <c r="J59" s="28"/>
      <c r="K59" s="28"/>
    </row>
    <row r="60" spans="1:11" x14ac:dyDescent="0.25">
      <c r="A60" s="2"/>
      <c r="B60" s="28" t="s">
        <v>71</v>
      </c>
      <c r="C60" s="29" t="s">
        <v>26</v>
      </c>
      <c r="D60" s="92">
        <v>64.2</v>
      </c>
      <c r="E60" s="26"/>
      <c r="F60" s="27"/>
      <c r="G60" s="28"/>
      <c r="H60" s="28"/>
      <c r="I60" s="28"/>
      <c r="J60" s="28"/>
      <c r="K60" s="28"/>
    </row>
    <row r="61" spans="1:11" ht="9.9499999999999993" customHeight="1" x14ac:dyDescent="0.25">
      <c r="A61" s="2"/>
      <c r="B61" s="28"/>
      <c r="C61" s="28"/>
      <c r="D61" s="92"/>
      <c r="E61" s="28"/>
      <c r="F61" s="28"/>
      <c r="G61" s="28"/>
      <c r="H61" s="28"/>
      <c r="I61" s="28"/>
      <c r="J61" s="28"/>
      <c r="K61" s="28"/>
    </row>
    <row r="62" spans="1:11" ht="193.5" customHeight="1" x14ac:dyDescent="0.25">
      <c r="A62" s="23" t="s">
        <v>20</v>
      </c>
      <c r="B62" s="28" t="s">
        <v>230</v>
      </c>
      <c r="C62" s="28"/>
      <c r="D62" s="143"/>
      <c r="E62" s="28"/>
      <c r="F62" s="28"/>
      <c r="G62" s="28"/>
      <c r="H62" s="28"/>
      <c r="I62" s="28"/>
      <c r="J62" s="28"/>
      <c r="K62" s="28"/>
    </row>
    <row r="63" spans="1:11" x14ac:dyDescent="0.25">
      <c r="A63" s="2"/>
      <c r="B63" s="28" t="s">
        <v>73</v>
      </c>
      <c r="C63" s="29" t="s">
        <v>5</v>
      </c>
      <c r="D63" s="92">
        <v>7</v>
      </c>
      <c r="E63" s="26"/>
      <c r="F63" s="27"/>
      <c r="G63" s="28"/>
      <c r="H63" s="28"/>
      <c r="I63" s="28"/>
      <c r="J63" s="28"/>
      <c r="K63" s="28"/>
    </row>
    <row r="64" spans="1:11" x14ac:dyDescent="0.25">
      <c r="A64" s="2"/>
      <c r="B64" s="28" t="s">
        <v>74</v>
      </c>
      <c r="C64" s="29" t="s">
        <v>26</v>
      </c>
      <c r="D64" s="92">
        <v>32.35</v>
      </c>
      <c r="E64" s="26"/>
      <c r="F64" s="27"/>
      <c r="G64" s="28"/>
      <c r="H64" s="28"/>
      <c r="I64" s="28"/>
      <c r="J64" s="28"/>
      <c r="K64" s="28"/>
    </row>
    <row r="65" spans="1:12" ht="9.9499999999999993" customHeight="1" x14ac:dyDescent="0.25">
      <c r="A65" s="4"/>
      <c r="B65" s="28"/>
      <c r="C65" s="28"/>
      <c r="D65" s="143"/>
      <c r="E65" s="28"/>
      <c r="F65" s="28"/>
      <c r="G65" s="28"/>
      <c r="H65" s="28"/>
      <c r="I65" s="28"/>
      <c r="J65" s="28"/>
      <c r="K65" s="28"/>
      <c r="L65" s="28"/>
    </row>
    <row r="66" spans="1:12" ht="144" customHeight="1" x14ac:dyDescent="0.25">
      <c r="A66" s="23" t="s">
        <v>19</v>
      </c>
      <c r="B66" s="28" t="s">
        <v>75</v>
      </c>
      <c r="C66" s="28"/>
      <c r="D66" s="143"/>
      <c r="E66" s="28"/>
      <c r="F66" s="28"/>
      <c r="G66" s="28"/>
      <c r="H66" s="28"/>
      <c r="I66" s="28"/>
      <c r="J66" s="28"/>
      <c r="K66" s="28"/>
    </row>
    <row r="67" spans="1:12" x14ac:dyDescent="0.25">
      <c r="A67" s="2"/>
      <c r="B67" s="28" t="s">
        <v>76</v>
      </c>
      <c r="C67" s="29" t="s">
        <v>65</v>
      </c>
      <c r="D67" s="92">
        <v>25</v>
      </c>
      <c r="E67" s="26"/>
      <c r="F67" s="27"/>
      <c r="G67" s="28"/>
      <c r="H67" s="28"/>
      <c r="I67" s="28"/>
      <c r="J67" s="28"/>
      <c r="K67" s="28"/>
      <c r="L67" s="28"/>
    </row>
    <row r="68" spans="1:12" ht="9.9499999999999993" customHeight="1" x14ac:dyDescent="0.25">
      <c r="A68" s="2"/>
      <c r="B68" s="28"/>
      <c r="C68" s="28"/>
      <c r="D68" s="143"/>
      <c r="E68" s="28"/>
      <c r="F68" s="28"/>
    </row>
    <row r="69" spans="1:12" ht="16.5" customHeight="1" x14ac:dyDescent="0.25">
      <c r="A69" s="23" t="s">
        <v>246</v>
      </c>
      <c r="B69" s="28" t="s">
        <v>82</v>
      </c>
      <c r="C69" s="28"/>
      <c r="D69" s="143"/>
      <c r="E69" s="28"/>
      <c r="F69" s="28"/>
      <c r="G69" s="28"/>
      <c r="H69" s="28"/>
      <c r="I69" s="28"/>
      <c r="J69" s="28"/>
      <c r="K69" s="28"/>
    </row>
    <row r="70" spans="1:12" x14ac:dyDescent="0.25">
      <c r="A70" s="2"/>
      <c r="B70" s="28" t="s">
        <v>83</v>
      </c>
      <c r="C70" s="29" t="s">
        <v>5</v>
      </c>
      <c r="D70" s="92">
        <v>7</v>
      </c>
      <c r="E70" s="26"/>
      <c r="F70" s="27"/>
      <c r="G70" s="28"/>
      <c r="H70" s="28"/>
      <c r="I70" s="28"/>
      <c r="J70" s="28"/>
      <c r="K70" s="28"/>
    </row>
    <row r="71" spans="1:12" ht="8.1" customHeight="1" thickBot="1" x14ac:dyDescent="0.3">
      <c r="A71" s="2"/>
      <c r="B71" s="28"/>
      <c r="C71" s="28"/>
      <c r="D71" s="143"/>
      <c r="E71" s="28"/>
      <c r="F71" s="28"/>
    </row>
    <row r="72" spans="1:12" ht="15.75" thickBot="1" x14ac:dyDescent="0.3">
      <c r="A72" s="41">
        <v>3</v>
      </c>
      <c r="B72" s="100" t="s">
        <v>247</v>
      </c>
      <c r="C72" s="100"/>
      <c r="D72" s="100"/>
      <c r="E72" s="100"/>
      <c r="F72" s="85"/>
    </row>
    <row r="73" spans="1:12" x14ac:dyDescent="0.25">
      <c r="A73" s="2"/>
      <c r="B73" s="2"/>
      <c r="C73" s="2"/>
      <c r="D73" s="90"/>
      <c r="E73" s="26"/>
      <c r="F73" s="3"/>
    </row>
    <row r="74" spans="1:12" x14ac:dyDescent="0.25">
      <c r="A74" s="58" t="s">
        <v>13</v>
      </c>
      <c r="B74" s="99" t="s">
        <v>77</v>
      </c>
      <c r="C74" s="99"/>
      <c r="D74" s="99"/>
      <c r="E74" s="99"/>
      <c r="F74" s="99"/>
      <c r="G74" s="24"/>
      <c r="H74" s="24"/>
      <c r="I74" s="24"/>
      <c r="J74" s="24"/>
      <c r="K74" s="24"/>
    </row>
    <row r="75" spans="1:12" ht="8.1" customHeight="1" x14ac:dyDescent="0.25">
      <c r="A75" s="2"/>
      <c r="B75" s="28"/>
      <c r="C75" s="29"/>
      <c r="D75" s="92"/>
      <c r="E75" s="26"/>
      <c r="F75" s="27"/>
      <c r="G75" s="24"/>
      <c r="H75" s="24"/>
      <c r="I75" s="24"/>
      <c r="J75" s="24"/>
      <c r="K75" s="24"/>
    </row>
    <row r="76" spans="1:12" ht="82.5" customHeight="1" x14ac:dyDescent="0.25">
      <c r="A76" s="30" t="s">
        <v>14</v>
      </c>
      <c r="B76" s="24" t="s">
        <v>78</v>
      </c>
      <c r="C76" s="24"/>
      <c r="D76" s="92"/>
      <c r="E76" s="24"/>
      <c r="F76" s="24"/>
      <c r="G76" s="24"/>
      <c r="H76" s="24"/>
      <c r="I76" s="24"/>
      <c r="J76" s="24"/>
      <c r="K76" s="24"/>
    </row>
    <row r="77" spans="1:12" ht="5.0999999999999996" customHeight="1" x14ac:dyDescent="0.25">
      <c r="A77" s="23"/>
      <c r="B77" s="24"/>
      <c r="C77" s="24"/>
      <c r="D77" s="92"/>
      <c r="E77" s="24"/>
      <c r="F77" s="27"/>
      <c r="G77" s="24"/>
      <c r="H77" s="24"/>
      <c r="I77" s="24"/>
      <c r="J77" s="24"/>
      <c r="K77" s="24"/>
    </row>
    <row r="78" spans="1:12" x14ac:dyDescent="0.25">
      <c r="A78" s="6"/>
      <c r="B78" s="24" t="s">
        <v>79</v>
      </c>
      <c r="C78" s="29"/>
      <c r="D78" s="92"/>
      <c r="E78" s="31"/>
      <c r="F78" s="32"/>
      <c r="G78" s="25"/>
      <c r="H78" s="25"/>
      <c r="I78" s="25"/>
      <c r="J78" s="25"/>
      <c r="K78" s="25"/>
    </row>
    <row r="79" spans="1:12" ht="9.9499999999999993" customHeight="1" x14ac:dyDescent="0.25">
      <c r="A79" s="2"/>
      <c r="B79" s="24"/>
      <c r="C79" s="29"/>
      <c r="D79" s="92"/>
      <c r="E79" s="26"/>
      <c r="F79" s="27"/>
      <c r="G79" s="24"/>
      <c r="H79" s="24"/>
      <c r="I79" s="24"/>
      <c r="J79" s="24"/>
      <c r="K79" s="24"/>
    </row>
    <row r="80" spans="1:12" ht="34.5" customHeight="1" x14ac:dyDescent="0.25">
      <c r="A80" s="30" t="s">
        <v>17</v>
      </c>
      <c r="B80" s="24" t="s">
        <v>80</v>
      </c>
      <c r="C80" s="24"/>
      <c r="D80" s="92"/>
      <c r="E80" s="24"/>
      <c r="F80" s="24"/>
      <c r="G80" s="24"/>
      <c r="H80" s="24"/>
      <c r="I80" s="24"/>
      <c r="J80" s="24"/>
      <c r="K80" s="24"/>
    </row>
    <row r="81" spans="1:11" ht="5.0999999999999996" customHeight="1" x14ac:dyDescent="0.25">
      <c r="A81" s="23"/>
      <c r="B81" s="24"/>
      <c r="C81" s="24"/>
      <c r="D81" s="92"/>
      <c r="E81" s="24"/>
      <c r="F81" s="27"/>
      <c r="G81" s="24"/>
      <c r="H81" s="24"/>
      <c r="I81" s="24"/>
      <c r="J81" s="24"/>
      <c r="K81" s="24"/>
    </row>
    <row r="82" spans="1:11" x14ac:dyDescent="0.25">
      <c r="A82" s="2"/>
      <c r="B82" s="28" t="s">
        <v>42</v>
      </c>
      <c r="C82" s="29" t="s">
        <v>5</v>
      </c>
      <c r="D82" s="92">
        <v>4</v>
      </c>
      <c r="E82" s="26"/>
      <c r="F82" s="27"/>
      <c r="G82" s="28"/>
      <c r="H82" s="28"/>
      <c r="I82" s="28"/>
      <c r="J82" s="28"/>
      <c r="K82" s="28"/>
    </row>
    <row r="83" spans="1:11" ht="8.1" customHeight="1" thickBot="1" x14ac:dyDescent="0.3">
      <c r="A83" s="2"/>
      <c r="B83" s="24"/>
      <c r="C83" s="29"/>
      <c r="D83" s="92"/>
      <c r="E83" s="26"/>
      <c r="F83" s="27"/>
      <c r="G83" s="24"/>
      <c r="H83" s="24"/>
      <c r="I83" s="24"/>
      <c r="J83" s="24"/>
      <c r="K83" s="24"/>
    </row>
    <row r="84" spans="1:11" ht="15.75" thickBot="1" x14ac:dyDescent="0.3">
      <c r="A84" s="41" t="s">
        <v>13</v>
      </c>
      <c r="B84" s="100" t="s">
        <v>81</v>
      </c>
      <c r="C84" s="100"/>
      <c r="D84" s="100"/>
      <c r="E84" s="100"/>
      <c r="F84" s="85"/>
    </row>
    <row r="85" spans="1:11" ht="15.75" thickBot="1" x14ac:dyDescent="0.3">
      <c r="A85" s="41"/>
      <c r="B85" s="8"/>
      <c r="C85" s="8"/>
      <c r="D85" s="97"/>
      <c r="E85" s="8"/>
      <c r="F85" s="86"/>
    </row>
    <row r="86" spans="1:11" s="9" customFormat="1" ht="15.75" thickBot="1" x14ac:dyDescent="0.3">
      <c r="A86" s="12" t="s">
        <v>271</v>
      </c>
      <c r="B86" s="13" t="s">
        <v>232</v>
      </c>
      <c r="C86" s="14"/>
      <c r="D86" s="163"/>
      <c r="E86" s="15"/>
      <c r="F86" s="87"/>
    </row>
    <row r="87" spans="1:11" x14ac:dyDescent="0.25">
      <c r="A87" s="2"/>
      <c r="B87" s="2"/>
      <c r="C87" s="3"/>
      <c r="D87" s="90"/>
      <c r="E87" s="26"/>
      <c r="F87" s="3"/>
    </row>
    <row r="88" spans="1:11" x14ac:dyDescent="0.25">
      <c r="A88" s="2"/>
      <c r="B88" s="2"/>
      <c r="C88" s="3"/>
      <c r="D88" s="90"/>
      <c r="E88" s="26"/>
      <c r="F88" s="3"/>
    </row>
    <row r="89" spans="1:11" x14ac:dyDescent="0.25">
      <c r="A89" s="2"/>
      <c r="B89" s="2"/>
      <c r="C89" s="3"/>
      <c r="D89" s="90"/>
      <c r="E89" s="26"/>
      <c r="F89" s="3"/>
    </row>
    <row r="90" spans="1:11" x14ac:dyDescent="0.25">
      <c r="A90" s="2"/>
      <c r="B90" s="2"/>
      <c r="C90" s="3"/>
      <c r="D90" s="90"/>
      <c r="E90" s="26"/>
      <c r="F90" s="3"/>
    </row>
    <row r="91" spans="1:11" x14ac:dyDescent="0.25">
      <c r="A91" s="2"/>
      <c r="B91" s="2"/>
      <c r="C91" s="3"/>
      <c r="D91" s="90" t="s">
        <v>50</v>
      </c>
      <c r="E91" s="19" t="s">
        <v>49</v>
      </c>
      <c r="F91" s="20" t="s">
        <v>48</v>
      </c>
    </row>
    <row r="92" spans="1:11" s="119" customFormat="1" x14ac:dyDescent="0.25">
      <c r="A92" s="120" t="s">
        <v>272</v>
      </c>
      <c r="B92" s="121" t="s">
        <v>164</v>
      </c>
      <c r="C92" s="121"/>
      <c r="D92" s="121"/>
      <c r="E92" s="121"/>
      <c r="F92" s="122"/>
    </row>
    <row r="93" spans="1:11" x14ac:dyDescent="0.25">
      <c r="C93" s="2"/>
      <c r="D93" s="90"/>
      <c r="E93" s="3"/>
      <c r="F93" s="3"/>
    </row>
    <row r="94" spans="1:11" x14ac:dyDescent="0.25">
      <c r="A94" s="47" t="s">
        <v>0</v>
      </c>
      <c r="B94" s="4" t="s">
        <v>84</v>
      </c>
      <c r="C94" s="2"/>
      <c r="D94" s="90"/>
      <c r="E94" s="3"/>
      <c r="F94" s="3"/>
    </row>
    <row r="95" spans="1:11" x14ac:dyDescent="0.25">
      <c r="A95" s="2"/>
      <c r="B95" s="2"/>
      <c r="C95" s="2"/>
      <c r="D95" s="90"/>
      <c r="E95" s="3"/>
      <c r="F95" s="3"/>
    </row>
    <row r="96" spans="1:11" ht="63.75" x14ac:dyDescent="0.25">
      <c r="A96" s="23" t="s">
        <v>1</v>
      </c>
      <c r="B96" s="24" t="s">
        <v>202</v>
      </c>
      <c r="C96" s="25"/>
      <c r="D96" s="162"/>
      <c r="E96" s="25"/>
      <c r="F96" s="25"/>
    </row>
    <row r="97" spans="1:7" x14ac:dyDescent="0.25">
      <c r="A97" s="2"/>
      <c r="B97" s="24" t="s">
        <v>203</v>
      </c>
      <c r="C97" s="20" t="s">
        <v>5</v>
      </c>
      <c r="D97" s="90">
        <v>1</v>
      </c>
      <c r="E97" s="26"/>
      <c r="F97" s="27"/>
    </row>
    <row r="98" spans="1:7" x14ac:dyDescent="0.25">
      <c r="A98" s="2"/>
      <c r="B98" s="24" t="s">
        <v>204</v>
      </c>
      <c r="C98" s="20" t="s">
        <v>5</v>
      </c>
      <c r="D98" s="90">
        <v>1</v>
      </c>
      <c r="E98" s="26"/>
      <c r="F98" s="27"/>
    </row>
    <row r="99" spans="1:7" x14ac:dyDescent="0.25">
      <c r="A99" s="2"/>
      <c r="B99" s="24" t="s">
        <v>205</v>
      </c>
      <c r="C99" s="20" t="s">
        <v>5</v>
      </c>
      <c r="D99" s="90">
        <v>1</v>
      </c>
      <c r="E99" s="26"/>
      <c r="F99" s="27"/>
    </row>
    <row r="100" spans="1:7" x14ac:dyDescent="0.25">
      <c r="A100" s="2"/>
      <c r="B100" s="24" t="s">
        <v>206</v>
      </c>
      <c r="C100" s="20" t="s">
        <v>5</v>
      </c>
      <c r="D100" s="90">
        <v>1</v>
      </c>
      <c r="E100" s="26"/>
      <c r="F100" s="27"/>
    </row>
    <row r="101" spans="1:7" x14ac:dyDescent="0.25">
      <c r="A101" s="2"/>
      <c r="B101" s="24" t="s">
        <v>207</v>
      </c>
      <c r="C101" s="20" t="s">
        <v>5</v>
      </c>
      <c r="D101" s="90">
        <v>2</v>
      </c>
      <c r="E101" s="26"/>
      <c r="F101" s="27"/>
    </row>
    <row r="102" spans="1:7" x14ac:dyDescent="0.25">
      <c r="A102" s="2"/>
      <c r="B102" s="24" t="s">
        <v>208</v>
      </c>
      <c r="C102" s="20" t="s">
        <v>5</v>
      </c>
      <c r="D102" s="90">
        <v>4</v>
      </c>
      <c r="E102" s="26"/>
      <c r="F102" s="27"/>
    </row>
    <row r="103" spans="1:7" x14ac:dyDescent="0.25">
      <c r="A103" s="2"/>
      <c r="B103" s="24" t="s">
        <v>209</v>
      </c>
      <c r="C103" s="20" t="s">
        <v>147</v>
      </c>
      <c r="D103" s="90">
        <v>1</v>
      </c>
      <c r="E103" s="26"/>
      <c r="F103" s="27"/>
    </row>
    <row r="104" spans="1:7" x14ac:dyDescent="0.25">
      <c r="A104" s="2"/>
      <c r="B104" s="24" t="s">
        <v>210</v>
      </c>
      <c r="C104" s="20" t="s">
        <v>46</v>
      </c>
      <c r="D104" s="90">
        <v>1</v>
      </c>
      <c r="E104" s="26"/>
      <c r="F104" s="27"/>
    </row>
    <row r="105" spans="1:7" x14ac:dyDescent="0.25">
      <c r="A105" s="2"/>
      <c r="B105" s="24"/>
      <c r="C105" s="20"/>
      <c r="D105" s="90"/>
      <c r="E105" s="26"/>
      <c r="F105" s="27"/>
    </row>
    <row r="106" spans="1:7" x14ac:dyDescent="0.25">
      <c r="A106" s="20" t="s">
        <v>25</v>
      </c>
      <c r="B106" s="2" t="s">
        <v>131</v>
      </c>
      <c r="C106" s="2"/>
      <c r="D106" s="90"/>
      <c r="E106" s="3"/>
      <c r="F106" s="2"/>
    </row>
    <row r="107" spans="1:7" x14ac:dyDescent="0.25">
      <c r="A107" s="2"/>
      <c r="B107" s="2" t="s">
        <v>132</v>
      </c>
      <c r="C107" s="2"/>
      <c r="D107" s="90"/>
      <c r="E107" s="3"/>
      <c r="F107" s="3"/>
    </row>
    <row r="108" spans="1:7" x14ac:dyDescent="0.25">
      <c r="A108" s="2"/>
      <c r="B108" s="2" t="s">
        <v>234</v>
      </c>
    </row>
    <row r="109" spans="1:7" x14ac:dyDescent="0.25">
      <c r="A109" s="2"/>
      <c r="B109" s="2" t="s">
        <v>133</v>
      </c>
      <c r="C109" s="2"/>
      <c r="D109" s="90"/>
      <c r="E109" s="55"/>
      <c r="F109" s="3"/>
    </row>
    <row r="110" spans="1:7" x14ac:dyDescent="0.25">
      <c r="A110" s="2"/>
      <c r="B110" s="2" t="s">
        <v>239</v>
      </c>
      <c r="C110" s="2" t="s">
        <v>2</v>
      </c>
      <c r="D110" s="90">
        <v>15</v>
      </c>
      <c r="E110" s="3"/>
      <c r="F110" s="3"/>
    </row>
    <row r="111" spans="1:7" x14ac:dyDescent="0.25">
      <c r="A111" s="2"/>
      <c r="B111" s="2" t="s">
        <v>235</v>
      </c>
      <c r="C111" s="2" t="s">
        <v>2</v>
      </c>
      <c r="D111" s="90">
        <v>15</v>
      </c>
      <c r="E111" s="3"/>
      <c r="F111" s="3"/>
      <c r="G111" s="3"/>
    </row>
    <row r="112" spans="1:7" x14ac:dyDescent="0.25">
      <c r="A112" s="2"/>
      <c r="B112" s="2" t="s">
        <v>140</v>
      </c>
      <c r="C112" s="2" t="s">
        <v>2</v>
      </c>
      <c r="D112" s="90">
        <v>0</v>
      </c>
      <c r="E112" s="3"/>
      <c r="F112" s="3"/>
      <c r="G112" s="3"/>
    </row>
    <row r="113" spans="1:11" x14ac:dyDescent="0.25">
      <c r="B113" s="2"/>
      <c r="D113" s="90"/>
      <c r="E113" s="3"/>
      <c r="F113" s="3"/>
    </row>
    <row r="114" spans="1:11" x14ac:dyDescent="0.25">
      <c r="A114" s="20" t="s">
        <v>24</v>
      </c>
      <c r="B114" s="2" t="s">
        <v>134</v>
      </c>
      <c r="C114" s="2"/>
      <c r="D114" s="90"/>
      <c r="E114" s="3"/>
      <c r="F114" s="3"/>
    </row>
    <row r="115" spans="1:11" x14ac:dyDescent="0.25">
      <c r="A115" s="2"/>
      <c r="B115" s="2" t="s">
        <v>135</v>
      </c>
      <c r="C115" s="2"/>
      <c r="D115" s="90"/>
      <c r="E115" s="3"/>
      <c r="F115" s="3"/>
    </row>
    <row r="116" spans="1:11" x14ac:dyDescent="0.25">
      <c r="A116" s="2"/>
      <c r="B116" s="2" t="s">
        <v>137</v>
      </c>
      <c r="C116" s="2"/>
      <c r="D116" s="90"/>
      <c r="E116" s="3"/>
      <c r="F116" s="3"/>
    </row>
    <row r="117" spans="1:11" x14ac:dyDescent="0.25">
      <c r="A117" s="2"/>
      <c r="B117" s="2" t="s">
        <v>136</v>
      </c>
      <c r="C117" s="2"/>
      <c r="D117" s="90"/>
      <c r="E117" s="3"/>
      <c r="F117" s="3"/>
    </row>
    <row r="118" spans="1:11" x14ac:dyDescent="0.25">
      <c r="A118" s="2"/>
      <c r="B118" s="2" t="s">
        <v>239</v>
      </c>
      <c r="C118" s="2" t="s">
        <v>2</v>
      </c>
      <c r="D118" s="90">
        <v>5</v>
      </c>
      <c r="E118" s="3"/>
      <c r="F118" s="3"/>
    </row>
    <row r="119" spans="1:11" x14ac:dyDescent="0.25">
      <c r="A119" s="2"/>
      <c r="B119" s="2" t="s">
        <v>235</v>
      </c>
      <c r="C119" s="2" t="s">
        <v>2</v>
      </c>
      <c r="D119" s="90">
        <v>5</v>
      </c>
      <c r="E119" s="3"/>
      <c r="F119" s="3"/>
      <c r="G119" s="3"/>
    </row>
    <row r="120" spans="1:11" x14ac:dyDescent="0.25">
      <c r="A120" s="2"/>
      <c r="B120" s="2" t="s">
        <v>140</v>
      </c>
      <c r="C120" s="2" t="s">
        <v>2</v>
      </c>
      <c r="D120" s="90">
        <v>0</v>
      </c>
      <c r="E120" s="3"/>
      <c r="F120" s="3"/>
      <c r="G120" s="3"/>
    </row>
    <row r="121" spans="1:11" x14ac:dyDescent="0.25">
      <c r="A121" s="2"/>
      <c r="C121" s="2"/>
      <c r="D121" s="90"/>
      <c r="E121" s="3"/>
      <c r="F121" s="3"/>
    </row>
    <row r="122" spans="1:11" ht="51" x14ac:dyDescent="0.25">
      <c r="A122" s="30" t="s">
        <v>23</v>
      </c>
      <c r="B122" s="24" t="s">
        <v>59</v>
      </c>
      <c r="C122" s="29"/>
      <c r="D122" s="92"/>
      <c r="E122" s="31"/>
      <c r="F122" s="32"/>
      <c r="G122" s="24"/>
      <c r="H122" s="24"/>
      <c r="I122" s="24"/>
      <c r="J122" s="24"/>
      <c r="K122" s="24"/>
    </row>
    <row r="123" spans="1:11" x14ac:dyDescent="0.25">
      <c r="A123" s="2"/>
      <c r="B123" s="2" t="s">
        <v>239</v>
      </c>
      <c r="C123" s="2" t="s">
        <v>2</v>
      </c>
      <c r="D123" s="90">
        <v>24.5</v>
      </c>
      <c r="E123" s="3"/>
      <c r="F123" s="3"/>
    </row>
    <row r="124" spans="1:11" x14ac:dyDescent="0.25">
      <c r="A124" s="2"/>
      <c r="B124" s="2" t="s">
        <v>235</v>
      </c>
      <c r="C124" s="2" t="s">
        <v>2</v>
      </c>
      <c r="D124" s="90">
        <v>24.5</v>
      </c>
      <c r="E124" s="3"/>
      <c r="F124" s="3"/>
    </row>
    <row r="125" spans="1:11" x14ac:dyDescent="0.25">
      <c r="A125" s="2"/>
      <c r="B125" s="2" t="s">
        <v>140</v>
      </c>
      <c r="C125" s="2" t="s">
        <v>2</v>
      </c>
      <c r="D125" s="90">
        <v>0</v>
      </c>
      <c r="E125" s="3"/>
      <c r="F125" s="3"/>
      <c r="G125" s="3"/>
    </row>
    <row r="126" spans="1:11" x14ac:dyDescent="0.25">
      <c r="A126" s="2"/>
      <c r="B126" s="2"/>
      <c r="C126" s="2"/>
      <c r="D126" s="90"/>
      <c r="E126" s="3"/>
      <c r="F126" s="3"/>
    </row>
    <row r="127" spans="1:11" ht="63.75" x14ac:dyDescent="0.25">
      <c r="A127" s="30" t="s">
        <v>41</v>
      </c>
      <c r="B127" s="24" t="s">
        <v>145</v>
      </c>
      <c r="C127" s="29"/>
      <c r="D127" s="92"/>
      <c r="E127" s="31"/>
      <c r="F127" s="32"/>
      <c r="G127" s="24"/>
      <c r="H127" s="24"/>
      <c r="I127" s="24"/>
      <c r="J127" s="24"/>
      <c r="K127" s="24"/>
    </row>
    <row r="128" spans="1:11" x14ac:dyDescent="0.25">
      <c r="A128" s="2"/>
      <c r="B128" s="2" t="s">
        <v>239</v>
      </c>
      <c r="C128" s="2" t="s">
        <v>2</v>
      </c>
      <c r="D128" s="90">
        <v>3</v>
      </c>
      <c r="E128" s="3"/>
      <c r="F128" s="3"/>
    </row>
    <row r="129" spans="1:11" x14ac:dyDescent="0.25">
      <c r="A129" s="2"/>
      <c r="B129" s="2" t="s">
        <v>139</v>
      </c>
      <c r="C129" s="2" t="s">
        <v>2</v>
      </c>
      <c r="D129" s="90">
        <v>3</v>
      </c>
      <c r="E129" s="3"/>
      <c r="F129" s="3"/>
    </row>
    <row r="130" spans="1:11" x14ac:dyDescent="0.25">
      <c r="A130" s="2"/>
      <c r="B130" s="2" t="s">
        <v>140</v>
      </c>
      <c r="C130" s="2" t="s">
        <v>2</v>
      </c>
      <c r="D130" s="90">
        <v>0</v>
      </c>
      <c r="E130" s="3"/>
      <c r="F130" s="3"/>
      <c r="G130" s="3"/>
    </row>
    <row r="131" spans="1:11" x14ac:dyDescent="0.25">
      <c r="A131" s="2"/>
      <c r="B131" s="2"/>
      <c r="C131" s="2"/>
      <c r="D131" s="90"/>
      <c r="E131" s="3"/>
      <c r="F131" s="3"/>
      <c r="G131" s="3"/>
    </row>
    <row r="132" spans="1:11" ht="63.75" x14ac:dyDescent="0.25">
      <c r="A132" s="30" t="s">
        <v>45</v>
      </c>
      <c r="B132" s="24" t="s">
        <v>146</v>
      </c>
      <c r="C132" s="29"/>
      <c r="D132" s="92"/>
      <c r="E132" s="31"/>
      <c r="F132" s="32"/>
      <c r="G132" s="24"/>
      <c r="H132" s="24"/>
      <c r="I132" s="24"/>
      <c r="J132" s="24"/>
      <c r="K132" s="24"/>
    </row>
    <row r="133" spans="1:11" x14ac:dyDescent="0.25">
      <c r="A133" s="2"/>
      <c r="B133" s="2" t="s">
        <v>239</v>
      </c>
      <c r="C133" s="2" t="s">
        <v>147</v>
      </c>
      <c r="D133" s="90">
        <v>1</v>
      </c>
      <c r="E133" s="3"/>
      <c r="F133" s="3"/>
    </row>
    <row r="134" spans="1:11" x14ac:dyDescent="0.25">
      <c r="A134" s="2"/>
      <c r="B134" s="2" t="s">
        <v>235</v>
      </c>
      <c r="C134" s="2" t="s">
        <v>147</v>
      </c>
      <c r="D134" s="90">
        <v>1</v>
      </c>
      <c r="E134" s="3"/>
      <c r="F134" s="3"/>
    </row>
    <row r="135" spans="1:11" x14ac:dyDescent="0.25">
      <c r="A135" s="2"/>
      <c r="B135" s="2" t="s">
        <v>140</v>
      </c>
      <c r="C135" s="2" t="s">
        <v>2</v>
      </c>
      <c r="D135" s="90">
        <v>0</v>
      </c>
      <c r="E135" s="3"/>
      <c r="F135" s="3"/>
      <c r="G135" s="3"/>
    </row>
    <row r="136" spans="1:11" x14ac:dyDescent="0.25">
      <c r="A136" s="2"/>
      <c r="B136" s="2"/>
      <c r="C136" s="2"/>
      <c r="D136" s="90"/>
      <c r="E136" s="3"/>
      <c r="F136" s="3"/>
      <c r="G136" s="3"/>
    </row>
    <row r="137" spans="1:11" x14ac:dyDescent="0.25">
      <c r="A137" s="20" t="s">
        <v>248</v>
      </c>
      <c r="B137" s="2" t="s">
        <v>87</v>
      </c>
      <c r="C137" s="2"/>
      <c r="D137" s="90"/>
      <c r="E137" s="3"/>
      <c r="F137" s="3"/>
    </row>
    <row r="138" spans="1:11" x14ac:dyDescent="0.25">
      <c r="A138" s="2"/>
      <c r="B138" s="2" t="s">
        <v>88</v>
      </c>
      <c r="C138" s="2"/>
      <c r="D138" s="90"/>
      <c r="E138" s="3"/>
      <c r="F138" s="3"/>
    </row>
    <row r="139" spans="1:11" x14ac:dyDescent="0.25">
      <c r="A139" s="2"/>
      <c r="B139" s="2" t="s">
        <v>89</v>
      </c>
      <c r="C139" s="2"/>
      <c r="D139" s="90"/>
      <c r="E139" s="3"/>
      <c r="F139" s="3"/>
    </row>
    <row r="140" spans="1:11" x14ac:dyDescent="0.25">
      <c r="A140" s="2"/>
      <c r="B140" s="2" t="s">
        <v>90</v>
      </c>
      <c r="C140" s="2"/>
      <c r="D140" s="90"/>
      <c r="E140" s="3"/>
      <c r="F140" s="3"/>
    </row>
    <row r="141" spans="1:11" x14ac:dyDescent="0.25">
      <c r="A141" s="2"/>
      <c r="B141" s="2" t="s">
        <v>236</v>
      </c>
    </row>
    <row r="142" spans="1:11" x14ac:dyDescent="0.25">
      <c r="A142" s="2"/>
      <c r="B142" s="57" t="s">
        <v>171</v>
      </c>
      <c r="C142" s="2" t="s">
        <v>91</v>
      </c>
      <c r="D142" s="90">
        <v>1</v>
      </c>
      <c r="E142" s="3"/>
      <c r="F142" s="3"/>
    </row>
    <row r="143" spans="1:11" x14ac:dyDescent="0.25">
      <c r="A143" s="2"/>
      <c r="B143" s="2" t="s">
        <v>237</v>
      </c>
    </row>
    <row r="144" spans="1:11" x14ac:dyDescent="0.25">
      <c r="A144" s="2"/>
      <c r="B144" s="57" t="s">
        <v>171</v>
      </c>
      <c r="C144" s="2" t="s">
        <v>91</v>
      </c>
      <c r="D144" s="90">
        <v>1</v>
      </c>
      <c r="E144" s="3"/>
      <c r="F144" s="3"/>
    </row>
    <row r="145" spans="1:6" x14ac:dyDescent="0.25">
      <c r="A145" s="2"/>
      <c r="B145" s="2" t="s">
        <v>238</v>
      </c>
    </row>
    <row r="146" spans="1:6" x14ac:dyDescent="0.25">
      <c r="A146" s="2"/>
      <c r="B146" s="57" t="s">
        <v>172</v>
      </c>
      <c r="C146" s="2" t="s">
        <v>91</v>
      </c>
      <c r="D146" s="90">
        <v>1</v>
      </c>
      <c r="E146" s="3"/>
      <c r="F146" s="3"/>
    </row>
    <row r="147" spans="1:6" x14ac:dyDescent="0.25">
      <c r="A147" s="2"/>
      <c r="B147" s="2"/>
      <c r="C147" s="2"/>
      <c r="D147" s="90"/>
      <c r="E147" s="3"/>
      <c r="F147" s="3"/>
    </row>
    <row r="148" spans="1:6" x14ac:dyDescent="0.25">
      <c r="A148" s="2"/>
      <c r="B148" s="2"/>
      <c r="C148" s="2"/>
      <c r="D148" s="90"/>
      <c r="E148" s="3"/>
      <c r="F148" s="3"/>
    </row>
    <row r="149" spans="1:6" x14ac:dyDescent="0.25">
      <c r="A149" s="20" t="s">
        <v>249</v>
      </c>
      <c r="B149" s="2" t="s">
        <v>141</v>
      </c>
      <c r="C149" s="2"/>
      <c r="D149" s="90"/>
      <c r="E149" s="3"/>
      <c r="F149" s="3"/>
    </row>
    <row r="150" spans="1:6" x14ac:dyDescent="0.25">
      <c r="A150" s="2"/>
      <c r="B150" s="2" t="s">
        <v>142</v>
      </c>
      <c r="C150" s="2"/>
      <c r="D150" s="90"/>
      <c r="E150" s="3"/>
      <c r="F150" s="3"/>
    </row>
    <row r="151" spans="1:6" x14ac:dyDescent="0.25">
      <c r="A151" s="2"/>
      <c r="B151" s="2" t="s">
        <v>143</v>
      </c>
      <c r="C151" s="2"/>
      <c r="D151" s="90"/>
      <c r="E151" s="3"/>
      <c r="F151" s="3"/>
    </row>
    <row r="152" spans="1:6" x14ac:dyDescent="0.25">
      <c r="A152" s="2"/>
      <c r="B152" s="2" t="s">
        <v>239</v>
      </c>
      <c r="C152" s="2" t="s">
        <v>5</v>
      </c>
      <c r="D152" s="90">
        <v>1</v>
      </c>
      <c r="E152" s="3"/>
      <c r="F152" s="3"/>
    </row>
    <row r="153" spans="1:6" x14ac:dyDescent="0.25">
      <c r="A153" s="2">
        <v>9</v>
      </c>
      <c r="B153" s="2" t="s">
        <v>235</v>
      </c>
      <c r="C153" s="2" t="s">
        <v>5</v>
      </c>
      <c r="D153" s="90">
        <v>1</v>
      </c>
      <c r="E153" s="3"/>
      <c r="F153" s="3"/>
    </row>
    <row r="154" spans="1:6" x14ac:dyDescent="0.25">
      <c r="A154" s="2"/>
      <c r="B154" s="2" t="s">
        <v>140</v>
      </c>
      <c r="C154" s="2" t="s">
        <v>5</v>
      </c>
      <c r="D154" s="90">
        <v>1</v>
      </c>
      <c r="E154" s="3"/>
      <c r="F154" s="3"/>
    </row>
    <row r="155" spans="1:6" x14ac:dyDescent="0.25">
      <c r="A155" s="2"/>
      <c r="B155" s="2"/>
      <c r="C155" s="2"/>
      <c r="D155" s="90"/>
      <c r="E155" s="3"/>
      <c r="F155" s="3"/>
    </row>
    <row r="156" spans="1:6" x14ac:dyDescent="0.25">
      <c r="A156" s="20" t="s">
        <v>250</v>
      </c>
      <c r="B156" s="2" t="s">
        <v>144</v>
      </c>
      <c r="C156" s="2"/>
      <c r="D156" s="90"/>
      <c r="E156" s="3"/>
      <c r="F156" s="3"/>
    </row>
    <row r="157" spans="1:6" x14ac:dyDescent="0.25">
      <c r="A157" s="2"/>
      <c r="B157" s="2" t="s">
        <v>92</v>
      </c>
      <c r="C157" s="2"/>
      <c r="D157" s="90"/>
      <c r="E157" s="3"/>
      <c r="F157" s="3"/>
    </row>
    <row r="158" spans="1:6" x14ac:dyDescent="0.25">
      <c r="A158" s="2"/>
      <c r="B158" s="2" t="s">
        <v>239</v>
      </c>
      <c r="C158" s="2" t="s">
        <v>5</v>
      </c>
      <c r="D158" s="90">
        <v>10</v>
      </c>
      <c r="E158" s="3"/>
      <c r="F158" s="3"/>
    </row>
    <row r="159" spans="1:6" x14ac:dyDescent="0.25">
      <c r="A159" s="2"/>
      <c r="B159" s="2" t="s">
        <v>240</v>
      </c>
      <c r="C159" s="2" t="s">
        <v>5</v>
      </c>
      <c r="D159" s="90">
        <v>10</v>
      </c>
      <c r="E159" s="3"/>
      <c r="F159" s="3"/>
    </row>
    <row r="160" spans="1:6" x14ac:dyDescent="0.25">
      <c r="A160" s="2"/>
      <c r="B160" s="2" t="s">
        <v>140</v>
      </c>
      <c r="C160" s="2" t="s">
        <v>5</v>
      </c>
      <c r="D160" s="90">
        <v>4</v>
      </c>
      <c r="E160" s="3"/>
      <c r="F160" s="3"/>
    </row>
    <row r="161" spans="1:11" x14ac:dyDescent="0.25">
      <c r="A161" s="2"/>
      <c r="B161" s="2"/>
      <c r="C161" s="2"/>
      <c r="D161" s="90"/>
      <c r="E161" s="3"/>
      <c r="F161" s="3"/>
    </row>
    <row r="162" spans="1:11" x14ac:dyDescent="0.25">
      <c r="A162" s="20" t="s">
        <v>253</v>
      </c>
      <c r="B162" s="2" t="s">
        <v>93</v>
      </c>
      <c r="C162" s="2"/>
      <c r="D162" s="90"/>
      <c r="E162" s="3"/>
      <c r="F162" s="3"/>
    </row>
    <row r="163" spans="1:11" x14ac:dyDescent="0.25">
      <c r="A163" s="2"/>
      <c r="B163" s="2" t="s">
        <v>94</v>
      </c>
      <c r="C163" s="2"/>
      <c r="D163" s="90"/>
      <c r="E163" s="3"/>
      <c r="F163" s="3"/>
    </row>
    <row r="164" spans="1:11" x14ac:dyDescent="0.25">
      <c r="A164" s="2"/>
      <c r="B164" s="2" t="s">
        <v>95</v>
      </c>
      <c r="C164" s="2"/>
      <c r="D164" s="90"/>
      <c r="E164" s="3"/>
      <c r="F164" s="3"/>
    </row>
    <row r="165" spans="1:11" x14ac:dyDescent="0.25">
      <c r="A165" s="2"/>
      <c r="B165" s="2" t="s">
        <v>96</v>
      </c>
      <c r="C165" s="2"/>
      <c r="D165" s="90"/>
      <c r="E165" s="3"/>
      <c r="F165" s="3"/>
    </row>
    <row r="166" spans="1:11" x14ac:dyDescent="0.25">
      <c r="A166" s="2"/>
      <c r="B166" s="2" t="s">
        <v>97</v>
      </c>
      <c r="C166" s="2" t="s">
        <v>3</v>
      </c>
      <c r="D166" s="90">
        <v>5</v>
      </c>
      <c r="E166" s="3"/>
      <c r="F166" s="3"/>
    </row>
    <row r="167" spans="1:11" x14ac:dyDescent="0.25">
      <c r="A167" s="2"/>
      <c r="B167" s="2" t="s">
        <v>148</v>
      </c>
      <c r="C167" s="2" t="s">
        <v>98</v>
      </c>
      <c r="D167" s="90">
        <v>1</v>
      </c>
      <c r="E167" s="3"/>
      <c r="F167" s="3"/>
    </row>
    <row r="168" spans="1:11" x14ac:dyDescent="0.25">
      <c r="A168" s="2"/>
      <c r="B168" s="2" t="s">
        <v>149</v>
      </c>
      <c r="C168" s="2" t="s">
        <v>98</v>
      </c>
      <c r="D168" s="90">
        <v>1</v>
      </c>
      <c r="E168" s="3"/>
      <c r="F168" s="3"/>
    </row>
    <row r="169" spans="1:11" x14ac:dyDescent="0.25">
      <c r="A169" s="2"/>
      <c r="B169" s="2"/>
      <c r="C169" s="2"/>
      <c r="D169" s="90"/>
      <c r="E169" s="3"/>
      <c r="F169" s="3"/>
    </row>
    <row r="170" spans="1:11" ht="25.5" x14ac:dyDescent="0.25">
      <c r="A170" s="30" t="s">
        <v>254</v>
      </c>
      <c r="B170" s="24" t="s">
        <v>241</v>
      </c>
      <c r="C170" s="29"/>
      <c r="D170" s="92"/>
      <c r="E170" s="31"/>
      <c r="F170" s="32"/>
      <c r="G170" s="24"/>
      <c r="H170" s="24"/>
      <c r="I170" s="24"/>
      <c r="J170" s="24"/>
      <c r="K170" s="24"/>
    </row>
    <row r="171" spans="1:11" ht="5.0999999999999996" customHeight="1" x14ac:dyDescent="0.25">
      <c r="A171" s="23"/>
      <c r="B171" s="24"/>
      <c r="C171" s="24"/>
      <c r="D171" s="92"/>
      <c r="E171" s="24"/>
      <c r="F171" s="27"/>
      <c r="G171" s="24"/>
      <c r="H171" s="24"/>
      <c r="I171" s="24"/>
      <c r="J171" s="24"/>
      <c r="K171" s="24"/>
    </row>
    <row r="172" spans="1:11" x14ac:dyDescent="0.25">
      <c r="A172" s="2"/>
      <c r="B172" s="2" t="s">
        <v>239</v>
      </c>
      <c r="C172" s="2" t="s">
        <v>5</v>
      </c>
      <c r="D172" s="90">
        <v>3</v>
      </c>
      <c r="E172" s="3"/>
      <c r="F172" s="3"/>
    </row>
    <row r="173" spans="1:11" x14ac:dyDescent="0.25">
      <c r="A173" s="2"/>
      <c r="B173" s="2" t="s">
        <v>235</v>
      </c>
      <c r="C173" s="2" t="s">
        <v>5</v>
      </c>
      <c r="D173" s="90">
        <v>3</v>
      </c>
      <c r="E173" s="3"/>
      <c r="F173" s="3"/>
    </row>
    <row r="174" spans="1:11" x14ac:dyDescent="0.25">
      <c r="A174" s="2"/>
      <c r="B174" s="2" t="s">
        <v>140</v>
      </c>
      <c r="C174" s="2" t="s">
        <v>5</v>
      </c>
      <c r="D174" s="90">
        <v>1</v>
      </c>
      <c r="E174" s="3"/>
      <c r="F174" s="3"/>
    </row>
    <row r="175" spans="1:11" x14ac:dyDescent="0.25">
      <c r="A175" s="2"/>
      <c r="B175" s="2"/>
      <c r="C175" s="2"/>
      <c r="D175" s="90"/>
      <c r="E175" s="3"/>
      <c r="F175" s="3"/>
    </row>
    <row r="176" spans="1:11" ht="51" customHeight="1" x14ac:dyDescent="0.25">
      <c r="A176" s="23" t="s">
        <v>255</v>
      </c>
      <c r="B176" s="28" t="s">
        <v>55</v>
      </c>
      <c r="C176" s="28"/>
      <c r="D176" s="143"/>
      <c r="E176" s="28"/>
      <c r="F176" s="28"/>
    </row>
    <row r="177" spans="1:11" ht="5.0999999999999996" customHeight="1" x14ac:dyDescent="0.25">
      <c r="A177" s="2"/>
      <c r="B177" s="24"/>
      <c r="C177" s="20"/>
      <c r="D177" s="90"/>
      <c r="E177" s="26"/>
      <c r="F177" s="27"/>
    </row>
    <row r="178" spans="1:11" x14ac:dyDescent="0.25">
      <c r="A178" s="2"/>
      <c r="B178" s="2" t="s">
        <v>239</v>
      </c>
      <c r="C178" s="2" t="s">
        <v>2</v>
      </c>
      <c r="D178" s="90">
        <v>100</v>
      </c>
      <c r="E178" s="3"/>
      <c r="F178" s="3"/>
    </row>
    <row r="179" spans="1:11" x14ac:dyDescent="0.25">
      <c r="A179" s="2"/>
      <c r="B179" s="2" t="s">
        <v>235</v>
      </c>
      <c r="C179" s="2" t="s">
        <v>2</v>
      </c>
      <c r="D179" s="90">
        <v>100</v>
      </c>
      <c r="E179" s="3"/>
      <c r="F179" s="3"/>
      <c r="G179" s="3"/>
    </row>
    <row r="180" spans="1:11" x14ac:dyDescent="0.25">
      <c r="A180" s="2"/>
      <c r="B180" s="2" t="s">
        <v>140</v>
      </c>
      <c r="C180" s="2" t="s">
        <v>2</v>
      </c>
      <c r="D180" s="90">
        <v>70</v>
      </c>
      <c r="E180" s="3"/>
      <c r="F180" s="3"/>
      <c r="G180" s="3"/>
    </row>
    <row r="181" spans="1:11" x14ac:dyDescent="0.25">
      <c r="A181" s="2"/>
      <c r="B181" s="2"/>
      <c r="C181" s="2"/>
      <c r="D181" s="90"/>
      <c r="E181" s="26"/>
      <c r="F181" s="27"/>
    </row>
    <row r="182" spans="1:11" ht="51" x14ac:dyDescent="0.25">
      <c r="A182" s="23" t="s">
        <v>256</v>
      </c>
      <c r="B182" s="24" t="s">
        <v>58</v>
      </c>
      <c r="C182" s="24"/>
      <c r="D182" s="92"/>
      <c r="E182" s="24"/>
      <c r="F182" s="27"/>
      <c r="G182" s="24"/>
      <c r="H182" s="24"/>
      <c r="I182" s="24"/>
      <c r="J182" s="24"/>
      <c r="K182" s="24"/>
    </row>
    <row r="183" spans="1:11" ht="5.0999999999999996" customHeight="1" x14ac:dyDescent="0.25">
      <c r="A183" s="23"/>
      <c r="B183" s="24"/>
      <c r="C183" s="24"/>
      <c r="D183" s="92"/>
      <c r="E183" s="24"/>
      <c r="F183" s="27"/>
      <c r="G183" s="24"/>
      <c r="H183" s="24"/>
      <c r="I183" s="24"/>
      <c r="J183" s="24"/>
      <c r="K183" s="24"/>
    </row>
    <row r="184" spans="1:11" x14ac:dyDescent="0.25">
      <c r="A184" s="2"/>
      <c r="B184" s="2" t="s">
        <v>239</v>
      </c>
      <c r="C184" s="2" t="s">
        <v>2</v>
      </c>
      <c r="D184" s="90">
        <v>100</v>
      </c>
      <c r="E184" s="3"/>
      <c r="F184" s="3"/>
    </row>
    <row r="185" spans="1:11" x14ac:dyDescent="0.25">
      <c r="A185" s="2"/>
      <c r="B185" s="2" t="s">
        <v>235</v>
      </c>
      <c r="C185" s="2" t="s">
        <v>2</v>
      </c>
      <c r="D185" s="90">
        <v>100</v>
      </c>
      <c r="E185" s="3"/>
      <c r="F185" s="3"/>
      <c r="G185" s="3"/>
    </row>
    <row r="186" spans="1:11" x14ac:dyDescent="0.25">
      <c r="A186" s="2"/>
      <c r="B186" s="2" t="s">
        <v>140</v>
      </c>
      <c r="C186" s="2" t="s">
        <v>2</v>
      </c>
      <c r="D186" s="90">
        <v>80</v>
      </c>
      <c r="E186" s="3"/>
      <c r="F186" s="3"/>
      <c r="G186" s="3"/>
    </row>
    <row r="187" spans="1:11" ht="15.75" thickBot="1" x14ac:dyDescent="0.3">
      <c r="A187" s="2"/>
      <c r="B187" s="24"/>
      <c r="C187" s="29"/>
      <c r="D187" s="92"/>
      <c r="E187" s="26"/>
      <c r="F187" s="27"/>
      <c r="G187" s="24"/>
      <c r="H187" s="24"/>
      <c r="I187" s="24"/>
      <c r="J187" s="24"/>
      <c r="K187" s="24"/>
    </row>
    <row r="188" spans="1:11" ht="15.75" thickBot="1" x14ac:dyDescent="0.3">
      <c r="A188" s="20" t="s">
        <v>0</v>
      </c>
      <c r="B188" s="56" t="s">
        <v>99</v>
      </c>
      <c r="C188" s="56"/>
      <c r="D188" s="142"/>
      <c r="E188" s="46"/>
      <c r="F188" s="88"/>
    </row>
    <row r="189" spans="1:11" x14ac:dyDescent="0.25">
      <c r="A189" s="2"/>
      <c r="B189" s="2"/>
      <c r="C189" s="2"/>
      <c r="D189" s="90"/>
      <c r="E189" s="3"/>
      <c r="F189" s="3"/>
    </row>
    <row r="190" spans="1:11" x14ac:dyDescent="0.25">
      <c r="B190" s="2"/>
      <c r="F190" s="1"/>
    </row>
    <row r="191" spans="1:11" x14ac:dyDescent="0.25">
      <c r="A191" s="4" t="s">
        <v>6</v>
      </c>
      <c r="B191" s="4" t="s">
        <v>34</v>
      </c>
      <c r="F191" s="1"/>
    </row>
    <row r="193" spans="1:6" x14ac:dyDescent="0.25">
      <c r="A193" s="2" t="s">
        <v>7</v>
      </c>
      <c r="B193" s="2" t="s">
        <v>150</v>
      </c>
      <c r="C193" s="2"/>
    </row>
    <row r="194" spans="1:6" x14ac:dyDescent="0.25">
      <c r="A194" s="4"/>
      <c r="B194" s="2" t="s">
        <v>100</v>
      </c>
    </row>
    <row r="195" spans="1:6" x14ac:dyDescent="0.25">
      <c r="A195" s="2"/>
      <c r="B195" s="2" t="s">
        <v>242</v>
      </c>
      <c r="F195" s="1"/>
    </row>
    <row r="196" spans="1:6" x14ac:dyDescent="0.25">
      <c r="A196" s="2"/>
      <c r="B196" s="2" t="s">
        <v>101</v>
      </c>
      <c r="C196" s="2"/>
      <c r="D196" s="90"/>
      <c r="E196" s="3"/>
      <c r="F196" s="3"/>
    </row>
    <row r="197" spans="1:6" x14ac:dyDescent="0.25">
      <c r="B197" s="2" t="s">
        <v>102</v>
      </c>
      <c r="F197" s="3"/>
    </row>
    <row r="198" spans="1:6" x14ac:dyDescent="0.25">
      <c r="A198" s="2"/>
      <c r="B198" s="2" t="s">
        <v>138</v>
      </c>
      <c r="C198" s="2" t="s">
        <v>2</v>
      </c>
      <c r="D198" s="90">
        <f>D110</f>
        <v>15</v>
      </c>
      <c r="E198" s="3"/>
      <c r="F198" s="3"/>
    </row>
    <row r="199" spans="1:6" x14ac:dyDescent="0.25">
      <c r="A199" s="2"/>
      <c r="B199" s="2" t="s">
        <v>235</v>
      </c>
      <c r="C199" s="2" t="s">
        <v>2</v>
      </c>
      <c r="D199" s="90">
        <f>D111</f>
        <v>15</v>
      </c>
      <c r="E199" s="3"/>
      <c r="F199" s="3"/>
    </row>
    <row r="200" spans="1:6" x14ac:dyDescent="0.25">
      <c r="A200" s="2"/>
      <c r="B200" s="2" t="s">
        <v>140</v>
      </c>
      <c r="C200" s="2" t="s">
        <v>2</v>
      </c>
      <c r="D200" s="90">
        <f>D112</f>
        <v>0</v>
      </c>
      <c r="E200" s="3"/>
      <c r="F200" s="3"/>
    </row>
    <row r="201" spans="1:6" x14ac:dyDescent="0.25">
      <c r="B201" s="2"/>
    </row>
    <row r="202" spans="1:6" x14ac:dyDescent="0.25">
      <c r="A202" s="2" t="s">
        <v>8</v>
      </c>
      <c r="B202" s="2" t="s">
        <v>103</v>
      </c>
      <c r="C202" s="2"/>
      <c r="D202" s="90"/>
      <c r="E202" s="3"/>
      <c r="F202" s="3"/>
    </row>
    <row r="203" spans="1:6" x14ac:dyDescent="0.25">
      <c r="B203" s="2" t="s">
        <v>104</v>
      </c>
      <c r="C203" s="2"/>
      <c r="D203" s="90"/>
      <c r="E203" s="3"/>
      <c r="F203" s="3"/>
    </row>
    <row r="204" spans="1:6" x14ac:dyDescent="0.25">
      <c r="B204" s="2" t="s">
        <v>105</v>
      </c>
      <c r="C204" s="2"/>
      <c r="D204" s="90"/>
      <c r="E204" s="3"/>
      <c r="F204" s="3"/>
    </row>
    <row r="205" spans="1:6" x14ac:dyDescent="0.25">
      <c r="A205" s="2"/>
      <c r="B205" s="2" t="s">
        <v>4</v>
      </c>
      <c r="F205" s="1"/>
    </row>
    <row r="206" spans="1:6" x14ac:dyDescent="0.25">
      <c r="A206" s="2"/>
      <c r="B206" s="2" t="s">
        <v>85</v>
      </c>
      <c r="C206" s="2" t="s">
        <v>2</v>
      </c>
      <c r="D206" s="90">
        <f>D118</f>
        <v>5</v>
      </c>
      <c r="E206" s="3"/>
      <c r="F206" s="3"/>
    </row>
    <row r="207" spans="1:6" x14ac:dyDescent="0.25">
      <c r="A207" s="2"/>
      <c r="B207" s="2" t="s">
        <v>86</v>
      </c>
      <c r="C207" s="2" t="s">
        <v>2</v>
      </c>
      <c r="D207" s="90">
        <f>D119</f>
        <v>5</v>
      </c>
      <c r="E207" s="3"/>
      <c r="F207" s="3"/>
    </row>
    <row r="208" spans="1:6" x14ac:dyDescent="0.25">
      <c r="A208" s="2"/>
      <c r="B208" s="2" t="s">
        <v>140</v>
      </c>
      <c r="C208" s="2" t="s">
        <v>2</v>
      </c>
      <c r="D208" s="90">
        <f>D120</f>
        <v>0</v>
      </c>
      <c r="E208" s="3"/>
      <c r="F208" s="3"/>
    </row>
    <row r="214" spans="1:11" ht="89.25" x14ac:dyDescent="0.25">
      <c r="A214" s="30" t="s">
        <v>9</v>
      </c>
      <c r="B214" s="28" t="s">
        <v>33</v>
      </c>
      <c r="C214" s="29"/>
      <c r="D214" s="92"/>
      <c r="E214" s="31"/>
      <c r="F214" s="32"/>
      <c r="G214" s="28"/>
      <c r="H214" s="28"/>
      <c r="I214" s="28"/>
      <c r="J214" s="28"/>
      <c r="K214" s="28"/>
    </row>
    <row r="215" spans="1:11" x14ac:dyDescent="0.25">
      <c r="A215" s="2"/>
      <c r="B215" s="2" t="s">
        <v>239</v>
      </c>
      <c r="C215" s="2" t="s">
        <v>2</v>
      </c>
      <c r="D215" s="90">
        <f>D198+D206</f>
        <v>20</v>
      </c>
      <c r="E215" s="3"/>
      <c r="F215" s="3"/>
    </row>
    <row r="216" spans="1:11" x14ac:dyDescent="0.25">
      <c r="A216" s="2"/>
      <c r="B216" s="2" t="s">
        <v>235</v>
      </c>
      <c r="C216" s="2" t="s">
        <v>2</v>
      </c>
      <c r="D216" s="90">
        <f>D199+D207</f>
        <v>20</v>
      </c>
      <c r="E216" s="3"/>
      <c r="F216" s="3"/>
    </row>
    <row r="217" spans="1:11" x14ac:dyDescent="0.25">
      <c r="A217" s="2"/>
      <c r="B217" s="2" t="s">
        <v>140</v>
      </c>
      <c r="C217" s="2" t="s">
        <v>2</v>
      </c>
      <c r="D217" s="90">
        <f>D208+D200</f>
        <v>0</v>
      </c>
      <c r="E217" s="3"/>
      <c r="F217" s="3"/>
    </row>
    <row r="218" spans="1:11" ht="9.9499999999999993" customHeight="1" x14ac:dyDescent="0.25">
      <c r="B218" s="2"/>
    </row>
    <row r="219" spans="1:11" ht="51" x14ac:dyDescent="0.25">
      <c r="A219" s="30" t="s">
        <v>257</v>
      </c>
      <c r="B219" s="7" t="s">
        <v>151</v>
      </c>
      <c r="C219" s="29"/>
      <c r="D219" s="92"/>
      <c r="E219" s="31"/>
      <c r="F219" s="32"/>
      <c r="G219" s="64"/>
      <c r="H219" s="28"/>
      <c r="I219" s="28"/>
      <c r="J219" s="28"/>
      <c r="K219" s="28"/>
    </row>
    <row r="220" spans="1:11" x14ac:dyDescent="0.25">
      <c r="A220" s="2"/>
      <c r="B220" s="2" t="s">
        <v>85</v>
      </c>
      <c r="C220" s="2" t="s">
        <v>2</v>
      </c>
      <c r="D220" s="90">
        <v>8.5</v>
      </c>
      <c r="E220" s="3"/>
      <c r="F220" s="3"/>
    </row>
    <row r="221" spans="1:11" x14ac:dyDescent="0.25">
      <c r="A221" s="2"/>
      <c r="B221" s="2" t="s">
        <v>86</v>
      </c>
      <c r="C221" s="2" t="s">
        <v>2</v>
      </c>
      <c r="D221" s="90">
        <v>8.5</v>
      </c>
      <c r="E221" s="3"/>
      <c r="F221" s="3"/>
    </row>
    <row r="222" spans="1:11" x14ac:dyDescent="0.25">
      <c r="A222" s="2"/>
      <c r="B222" s="2" t="s">
        <v>140</v>
      </c>
      <c r="C222" s="2" t="s">
        <v>2</v>
      </c>
      <c r="D222" s="90">
        <f>D137</f>
        <v>0</v>
      </c>
      <c r="E222" s="3"/>
      <c r="F222" s="3"/>
    </row>
    <row r="223" spans="1:11" ht="9.9499999999999993" customHeight="1" x14ac:dyDescent="0.25">
      <c r="A223" s="63"/>
      <c r="B223" s="36"/>
      <c r="C223" s="37"/>
      <c r="D223" s="93"/>
      <c r="E223" s="38"/>
      <c r="F223" s="39"/>
      <c r="G223" s="28"/>
      <c r="H223" s="28"/>
      <c r="I223" s="28"/>
      <c r="J223" s="28"/>
      <c r="K223" s="28"/>
    </row>
    <row r="224" spans="1:11" ht="78" customHeight="1" x14ac:dyDescent="0.25">
      <c r="A224" s="30">
        <v>2.5</v>
      </c>
      <c r="B224" s="28" t="s">
        <v>223</v>
      </c>
      <c r="C224" s="28"/>
      <c r="D224" s="143"/>
      <c r="E224" s="28"/>
      <c r="F224" s="28"/>
      <c r="G224" s="28"/>
      <c r="H224" s="28"/>
      <c r="I224" s="28"/>
      <c r="J224" s="28"/>
      <c r="K224" s="28"/>
    </row>
    <row r="225" spans="1:11" x14ac:dyDescent="0.25">
      <c r="A225" s="2"/>
      <c r="B225" s="2" t="s">
        <v>85</v>
      </c>
      <c r="C225" s="2" t="s">
        <v>2</v>
      </c>
      <c r="D225" s="90">
        <f>100*25%</f>
        <v>25</v>
      </c>
      <c r="E225" s="3"/>
      <c r="F225" s="3"/>
    </row>
    <row r="226" spans="1:11" x14ac:dyDescent="0.25">
      <c r="A226" s="2"/>
      <c r="B226" s="2" t="s">
        <v>86</v>
      </c>
      <c r="C226" s="2" t="s">
        <v>2</v>
      </c>
      <c r="D226" s="90">
        <f>100*25%</f>
        <v>25</v>
      </c>
      <c r="E226" s="3"/>
      <c r="F226" s="3"/>
    </row>
    <row r="227" spans="1:11" x14ac:dyDescent="0.25">
      <c r="A227" s="2"/>
      <c r="B227" s="2" t="s">
        <v>140</v>
      </c>
      <c r="C227" s="2" t="s">
        <v>2</v>
      </c>
      <c r="D227" s="90">
        <f>90*25%</f>
        <v>22.5</v>
      </c>
      <c r="E227" s="3"/>
      <c r="F227" s="3"/>
    </row>
    <row r="228" spans="1:11" ht="8.1" customHeight="1" thickBot="1" x14ac:dyDescent="0.3">
      <c r="A228" s="63"/>
      <c r="B228" s="36"/>
      <c r="C228" s="37"/>
      <c r="D228" s="93"/>
      <c r="E228" s="38"/>
      <c r="F228" s="39"/>
      <c r="G228" s="28"/>
      <c r="H228" s="28"/>
      <c r="I228" s="28"/>
      <c r="J228" s="28"/>
      <c r="K228" s="28"/>
    </row>
    <row r="229" spans="1:11" ht="15.75" thickBot="1" x14ac:dyDescent="0.3">
      <c r="A229" s="41">
        <v>2</v>
      </c>
      <c r="B229" s="100" t="s">
        <v>32</v>
      </c>
      <c r="C229" s="100"/>
      <c r="D229" s="100"/>
      <c r="E229" s="100"/>
      <c r="F229" s="85"/>
      <c r="G229" s="28"/>
      <c r="H229" s="28"/>
      <c r="I229" s="28"/>
      <c r="J229" s="28"/>
      <c r="K229" s="28"/>
    </row>
    <row r="230" spans="1:11" x14ac:dyDescent="0.25">
      <c r="A230" s="2"/>
      <c r="B230" s="2"/>
      <c r="C230" s="2"/>
      <c r="D230" s="90"/>
      <c r="E230" s="3"/>
      <c r="F230" s="3"/>
    </row>
    <row r="231" spans="1:11" x14ac:dyDescent="0.25">
      <c r="A231" s="65" t="s">
        <v>233</v>
      </c>
      <c r="B231" s="66" t="s">
        <v>40</v>
      </c>
      <c r="C231" s="67"/>
      <c r="D231" s="94"/>
      <c r="E231" s="68"/>
      <c r="F231" s="69"/>
      <c r="G231" s="28"/>
      <c r="H231" s="28"/>
      <c r="I231" s="28"/>
      <c r="J231" s="28"/>
      <c r="K231" s="28"/>
    </row>
    <row r="232" spans="1:11" ht="8.1" customHeight="1" x14ac:dyDescent="0.25">
      <c r="A232" s="33"/>
      <c r="B232" s="48"/>
      <c r="C232" s="37"/>
      <c r="D232" s="93"/>
      <c r="E232" s="38"/>
      <c r="F232" s="39"/>
      <c r="G232" s="28"/>
      <c r="H232" s="28"/>
      <c r="I232" s="28"/>
      <c r="J232" s="28"/>
      <c r="K232" s="28"/>
    </row>
    <row r="233" spans="1:11" ht="102" x14ac:dyDescent="0.25">
      <c r="A233" s="23" t="s">
        <v>10</v>
      </c>
      <c r="B233" s="28" t="s">
        <v>39</v>
      </c>
      <c r="C233" s="3"/>
      <c r="D233" s="90"/>
      <c r="E233" s="26"/>
      <c r="F233" s="27"/>
      <c r="G233" s="28"/>
      <c r="H233" s="28"/>
      <c r="I233" s="28"/>
      <c r="J233" s="28"/>
      <c r="K233" s="28"/>
    </row>
    <row r="234" spans="1:11" x14ac:dyDescent="0.25">
      <c r="A234" s="2"/>
      <c r="B234" s="2" t="s">
        <v>239</v>
      </c>
      <c r="C234" s="2" t="s">
        <v>147</v>
      </c>
      <c r="D234" s="90">
        <v>1</v>
      </c>
      <c r="E234" s="3"/>
      <c r="F234" s="3"/>
    </row>
    <row r="235" spans="1:11" x14ac:dyDescent="0.25">
      <c r="A235" s="2"/>
      <c r="B235" s="2" t="s">
        <v>235</v>
      </c>
      <c r="C235" s="2" t="s">
        <v>147</v>
      </c>
      <c r="D235" s="90">
        <v>1</v>
      </c>
      <c r="E235" s="3"/>
      <c r="F235" s="3"/>
    </row>
    <row r="236" spans="1:11" x14ac:dyDescent="0.25">
      <c r="A236" s="2"/>
      <c r="B236" s="2" t="s">
        <v>140</v>
      </c>
      <c r="C236" s="2" t="s">
        <v>147</v>
      </c>
      <c r="D236" s="90">
        <v>1</v>
      </c>
      <c r="E236" s="3"/>
      <c r="F236" s="3"/>
    </row>
    <row r="237" spans="1:11" ht="9.9499999999999993" customHeight="1" x14ac:dyDescent="0.25">
      <c r="A237" s="33"/>
      <c r="B237" s="48"/>
      <c r="C237" s="37"/>
      <c r="D237" s="93"/>
      <c r="E237" s="38"/>
      <c r="F237" s="39"/>
      <c r="G237" s="28"/>
      <c r="H237" s="28"/>
      <c r="I237" s="28"/>
      <c r="J237" s="28"/>
      <c r="K237" s="28"/>
    </row>
    <row r="238" spans="1:11" ht="63.75" x14ac:dyDescent="0.25">
      <c r="A238" s="23" t="s">
        <v>11</v>
      </c>
      <c r="B238" s="49" t="s">
        <v>38</v>
      </c>
      <c r="C238" s="3"/>
      <c r="D238" s="90"/>
      <c r="E238" s="26"/>
      <c r="F238" s="27"/>
      <c r="G238" s="28"/>
      <c r="H238" s="28"/>
      <c r="I238" s="28"/>
      <c r="J238" s="28"/>
      <c r="K238" s="28"/>
    </row>
    <row r="239" spans="1:11" x14ac:dyDescent="0.25">
      <c r="A239" s="2"/>
      <c r="B239" s="2" t="s">
        <v>239</v>
      </c>
      <c r="C239" s="2" t="s">
        <v>147</v>
      </c>
      <c r="D239" s="90">
        <v>2</v>
      </c>
      <c r="E239" s="3"/>
      <c r="F239" s="3"/>
    </row>
    <row r="240" spans="1:11" x14ac:dyDescent="0.25">
      <c r="A240" s="2"/>
      <c r="B240" s="2" t="s">
        <v>235</v>
      </c>
      <c r="C240" s="2" t="s">
        <v>147</v>
      </c>
      <c r="D240" s="90">
        <v>2</v>
      </c>
      <c r="E240" s="3"/>
      <c r="F240" s="3"/>
    </row>
    <row r="241" spans="1:11" x14ac:dyDescent="0.25">
      <c r="A241" s="2"/>
      <c r="B241" s="2" t="s">
        <v>140</v>
      </c>
      <c r="C241" s="2" t="s">
        <v>147</v>
      </c>
      <c r="D241" s="90">
        <v>1</v>
      </c>
      <c r="E241" s="3"/>
      <c r="F241" s="3"/>
    </row>
    <row r="242" spans="1:11" ht="9.9499999999999993" customHeight="1" x14ac:dyDescent="0.25">
      <c r="A242" s="33"/>
      <c r="B242" s="48"/>
      <c r="C242" s="37"/>
      <c r="D242" s="93"/>
      <c r="E242" s="38"/>
      <c r="F242" s="39"/>
      <c r="G242" s="28"/>
      <c r="H242" s="28"/>
      <c r="I242" s="28"/>
      <c r="J242" s="28"/>
      <c r="K242" s="28"/>
    </row>
    <row r="243" spans="1:11" ht="63.75" x14ac:dyDescent="0.25">
      <c r="A243" s="50" t="s">
        <v>12</v>
      </c>
      <c r="B243" s="51" t="s">
        <v>37</v>
      </c>
      <c r="C243" s="52"/>
      <c r="D243" s="95"/>
      <c r="E243" s="53"/>
      <c r="F243" s="54"/>
      <c r="G243" s="28"/>
      <c r="H243" s="28"/>
      <c r="I243" s="28"/>
      <c r="J243" s="28"/>
      <c r="K243" s="28"/>
    </row>
    <row r="244" spans="1:11" x14ac:dyDescent="0.25">
      <c r="A244" s="60"/>
      <c r="B244" s="61" t="s">
        <v>36</v>
      </c>
      <c r="C244" s="62"/>
      <c r="D244" s="96"/>
      <c r="E244" s="53"/>
      <c r="F244" s="54"/>
      <c r="G244" s="28"/>
      <c r="H244" s="28"/>
      <c r="I244" s="28"/>
      <c r="J244" s="28"/>
      <c r="K244" s="28"/>
    </row>
    <row r="245" spans="1:11" x14ac:dyDescent="0.25">
      <c r="A245" s="2"/>
      <c r="B245" s="2" t="s">
        <v>239</v>
      </c>
      <c r="C245" s="2" t="s">
        <v>5</v>
      </c>
      <c r="D245" s="90">
        <v>8</v>
      </c>
      <c r="E245" s="3"/>
      <c r="F245" s="3"/>
    </row>
    <row r="246" spans="1:11" x14ac:dyDescent="0.25">
      <c r="A246" s="2"/>
      <c r="B246" s="2" t="s">
        <v>235</v>
      </c>
      <c r="C246" s="2" t="s">
        <v>5</v>
      </c>
      <c r="D246" s="90">
        <v>8</v>
      </c>
      <c r="E246" s="3"/>
      <c r="F246" s="3"/>
    </row>
    <row r="247" spans="1:11" x14ac:dyDescent="0.25">
      <c r="A247" s="2"/>
      <c r="B247" s="2" t="s">
        <v>140</v>
      </c>
      <c r="C247" s="2" t="s">
        <v>5</v>
      </c>
      <c r="D247" s="90">
        <v>4</v>
      </c>
      <c r="E247" s="3"/>
      <c r="F247" s="3"/>
    </row>
    <row r="248" spans="1:11" ht="8.1" customHeight="1" thickBot="1" x14ac:dyDescent="0.3">
      <c r="A248" s="58"/>
      <c r="B248" s="59"/>
      <c r="C248" s="59"/>
      <c r="D248" s="164"/>
      <c r="E248" s="59"/>
      <c r="F248" s="27"/>
      <c r="G248" s="28"/>
      <c r="H248" s="28"/>
      <c r="I248" s="28"/>
      <c r="J248" s="28"/>
      <c r="K248" s="28"/>
    </row>
    <row r="249" spans="1:11" ht="15.75" thickBot="1" x14ac:dyDescent="0.3">
      <c r="A249" s="41">
        <v>3</v>
      </c>
      <c r="B249" s="70" t="s">
        <v>35</v>
      </c>
      <c r="C249" s="70"/>
      <c r="D249" s="97"/>
      <c r="E249" s="70"/>
      <c r="F249" s="85"/>
      <c r="G249" s="28"/>
      <c r="H249" s="28"/>
      <c r="I249" s="28"/>
      <c r="J249" s="28"/>
      <c r="K249" s="28"/>
    </row>
    <row r="250" spans="1:11" x14ac:dyDescent="0.25">
      <c r="A250" s="2"/>
      <c r="B250" s="2"/>
      <c r="C250" s="2"/>
      <c r="D250" s="90"/>
      <c r="E250" s="3"/>
      <c r="F250" s="2"/>
    </row>
    <row r="251" spans="1:11" x14ac:dyDescent="0.25">
      <c r="A251" s="47" t="s">
        <v>13</v>
      </c>
      <c r="B251" s="4" t="s">
        <v>106</v>
      </c>
      <c r="C251" s="2"/>
      <c r="D251" s="90"/>
      <c r="E251" s="3"/>
      <c r="F251" s="2"/>
    </row>
    <row r="252" spans="1:11" ht="8.1" customHeight="1" x14ac:dyDescent="0.25">
      <c r="A252" s="4"/>
      <c r="B252" s="4"/>
      <c r="C252" s="2"/>
      <c r="D252" s="90"/>
      <c r="E252" s="3"/>
      <c r="F252" s="2"/>
    </row>
    <row r="253" spans="1:11" ht="73.5" x14ac:dyDescent="0.25">
      <c r="A253" s="30" t="s">
        <v>14</v>
      </c>
      <c r="B253" s="128" t="s">
        <v>276</v>
      </c>
      <c r="C253" s="3"/>
      <c r="D253" s="90"/>
      <c r="E253" s="26"/>
      <c r="F253" s="27"/>
      <c r="G253" s="28"/>
      <c r="H253" s="28"/>
      <c r="I253" s="28"/>
      <c r="J253" s="28"/>
      <c r="K253" s="28"/>
    </row>
    <row r="254" spans="1:11" x14ac:dyDescent="0.25">
      <c r="A254" s="2"/>
      <c r="B254" s="2" t="s">
        <v>239</v>
      </c>
      <c r="C254" s="2" t="s">
        <v>2</v>
      </c>
      <c r="D254" s="90">
        <f>D215</f>
        <v>20</v>
      </c>
      <c r="E254" s="3"/>
      <c r="F254" s="3"/>
    </row>
    <row r="255" spans="1:11" x14ac:dyDescent="0.25">
      <c r="A255" s="2"/>
      <c r="B255" s="2" t="s">
        <v>235</v>
      </c>
      <c r="C255" s="2" t="s">
        <v>2</v>
      </c>
      <c r="D255" s="90">
        <f>D254</f>
        <v>20</v>
      </c>
      <c r="E255" s="3"/>
      <c r="F255" s="3"/>
    </row>
    <row r="256" spans="1:11" x14ac:dyDescent="0.25">
      <c r="A256" s="2"/>
      <c r="B256" s="2" t="s">
        <v>140</v>
      </c>
      <c r="C256" s="2" t="s">
        <v>2</v>
      </c>
      <c r="D256" s="90">
        <f>D217</f>
        <v>0</v>
      </c>
      <c r="E256" s="3"/>
      <c r="F256" s="3"/>
    </row>
    <row r="257" spans="1:11" ht="8.1" customHeight="1" thickBot="1" x14ac:dyDescent="0.3">
      <c r="A257" s="2"/>
      <c r="B257" s="2"/>
      <c r="C257" s="2"/>
      <c r="D257" s="90"/>
      <c r="E257" s="3"/>
      <c r="F257" s="3"/>
    </row>
    <row r="258" spans="1:11" ht="15.75" thickBot="1" x14ac:dyDescent="0.3">
      <c r="A258" s="20">
        <v>4</v>
      </c>
      <c r="B258" s="56" t="s">
        <v>107</v>
      </c>
      <c r="C258" s="56"/>
      <c r="D258" s="142"/>
      <c r="E258" s="46"/>
      <c r="F258" s="88"/>
    </row>
    <row r="259" spans="1:11" x14ac:dyDescent="0.25">
      <c r="A259" s="2"/>
      <c r="B259" s="2"/>
      <c r="C259" s="2"/>
      <c r="D259" s="90"/>
      <c r="E259" s="3"/>
      <c r="F259" s="3"/>
    </row>
    <row r="260" spans="1:11" x14ac:dyDescent="0.25">
      <c r="A260" s="2"/>
      <c r="B260" s="2"/>
      <c r="C260" s="2"/>
      <c r="D260" s="90"/>
      <c r="E260" s="3"/>
      <c r="F260" s="3"/>
    </row>
    <row r="261" spans="1:11" x14ac:dyDescent="0.25">
      <c r="A261" s="41" t="s">
        <v>252</v>
      </c>
      <c r="B261" s="100" t="s">
        <v>152</v>
      </c>
      <c r="C261" s="100"/>
      <c r="D261" s="100"/>
      <c r="E261" s="100"/>
      <c r="F261" s="101"/>
      <c r="G261" s="24"/>
      <c r="H261" s="24"/>
      <c r="I261" s="24"/>
      <c r="J261" s="24"/>
      <c r="K261" s="24"/>
    </row>
    <row r="262" spans="1:11" x14ac:dyDescent="0.25">
      <c r="A262" s="2"/>
      <c r="B262" s="24"/>
      <c r="C262" s="29"/>
      <c r="D262" s="92"/>
      <c r="E262" s="29"/>
      <c r="F262" s="29"/>
      <c r="G262" s="24"/>
      <c r="H262" s="24"/>
      <c r="I262" s="24"/>
      <c r="J262" s="24"/>
      <c r="K262" s="24"/>
    </row>
    <row r="263" spans="1:11" ht="25.5" x14ac:dyDescent="0.25">
      <c r="A263" s="23" t="s">
        <v>258</v>
      </c>
      <c r="B263" s="24" t="s">
        <v>153</v>
      </c>
      <c r="C263" s="25"/>
      <c r="D263" s="162"/>
      <c r="E263" s="25"/>
      <c r="F263" s="25"/>
      <c r="G263" s="24"/>
      <c r="H263" s="24"/>
      <c r="I263" s="24"/>
      <c r="J263" s="24"/>
      <c r="K263" s="24"/>
    </row>
    <row r="264" spans="1:11" x14ac:dyDescent="0.25">
      <c r="A264" s="2"/>
      <c r="B264" s="2" t="s">
        <v>138</v>
      </c>
      <c r="C264" s="2" t="s">
        <v>2</v>
      </c>
      <c r="D264" s="90">
        <v>100</v>
      </c>
      <c r="E264" s="3"/>
      <c r="F264" s="3"/>
    </row>
    <row r="265" spans="1:11" x14ac:dyDescent="0.25">
      <c r="A265" s="2"/>
      <c r="B265" s="2" t="s">
        <v>139</v>
      </c>
      <c r="C265" s="2" t="s">
        <v>2</v>
      </c>
      <c r="D265" s="90">
        <v>100</v>
      </c>
      <c r="E265" s="3"/>
      <c r="F265" s="3"/>
    </row>
    <row r="266" spans="1:11" x14ac:dyDescent="0.25">
      <c r="A266" s="2"/>
      <c r="B266" s="2" t="s">
        <v>140</v>
      </c>
      <c r="C266" s="2" t="s">
        <v>2</v>
      </c>
      <c r="D266" s="90">
        <v>80</v>
      </c>
      <c r="E266" s="3"/>
      <c r="F266" s="3"/>
    </row>
    <row r="267" spans="1:11" ht="9.9499999999999993" customHeight="1" x14ac:dyDescent="0.25">
      <c r="A267" s="2"/>
      <c r="B267" s="2"/>
      <c r="C267" s="20"/>
      <c r="D267" s="90"/>
      <c r="E267" s="26"/>
      <c r="F267" s="19"/>
      <c r="G267" s="24"/>
      <c r="H267" s="24"/>
      <c r="I267" s="24"/>
      <c r="J267" s="24"/>
      <c r="K267" s="24"/>
    </row>
    <row r="268" spans="1:11" ht="25.5" x14ac:dyDescent="0.25">
      <c r="A268" s="23" t="s">
        <v>259</v>
      </c>
      <c r="B268" s="24" t="s">
        <v>62</v>
      </c>
      <c r="C268" s="24"/>
      <c r="D268" s="92"/>
      <c r="E268" s="24"/>
      <c r="F268" s="24"/>
      <c r="G268" s="28"/>
      <c r="H268" s="28"/>
      <c r="I268" s="28"/>
      <c r="J268" s="28"/>
      <c r="K268" s="28"/>
    </row>
    <row r="269" spans="1:11" x14ac:dyDescent="0.25">
      <c r="A269" s="2"/>
      <c r="B269" s="2" t="s">
        <v>239</v>
      </c>
      <c r="C269" s="2" t="s">
        <v>2</v>
      </c>
      <c r="D269" s="90">
        <v>100</v>
      </c>
      <c r="E269" s="3"/>
      <c r="F269" s="3"/>
    </row>
    <row r="270" spans="1:11" x14ac:dyDescent="0.25">
      <c r="A270" s="2"/>
      <c r="B270" s="2" t="s">
        <v>235</v>
      </c>
      <c r="C270" s="2" t="s">
        <v>2</v>
      </c>
      <c r="D270" s="90">
        <v>100</v>
      </c>
      <c r="E270" s="3"/>
      <c r="F270" s="3"/>
    </row>
    <row r="271" spans="1:11" x14ac:dyDescent="0.25">
      <c r="A271" s="2"/>
      <c r="B271" s="2" t="s">
        <v>140</v>
      </c>
      <c r="C271" s="2" t="s">
        <v>2</v>
      </c>
      <c r="D271" s="90">
        <v>90</v>
      </c>
      <c r="E271" s="3"/>
      <c r="F271" s="3"/>
    </row>
    <row r="272" spans="1:11" ht="9.9499999999999993" customHeight="1" x14ac:dyDescent="0.25">
      <c r="A272" s="2"/>
      <c r="B272" s="2"/>
      <c r="C272" s="20"/>
      <c r="D272" s="90"/>
      <c r="E272" s="26"/>
      <c r="F272" s="19"/>
      <c r="G272" s="28"/>
      <c r="H272" s="28"/>
      <c r="I272" s="28"/>
      <c r="J272" s="28"/>
      <c r="K272" s="28"/>
    </row>
    <row r="273" spans="1:11" ht="63.75" x14ac:dyDescent="0.25">
      <c r="A273" s="23" t="s">
        <v>260</v>
      </c>
      <c r="B273" s="24" t="s">
        <v>44</v>
      </c>
      <c r="C273" s="24"/>
      <c r="D273" s="92"/>
      <c r="E273" s="24"/>
      <c r="F273" s="24"/>
      <c r="G273" s="28"/>
      <c r="H273" s="28"/>
      <c r="I273" s="28"/>
      <c r="J273" s="28"/>
      <c r="K273" s="28"/>
    </row>
    <row r="274" spans="1:11" x14ac:dyDescent="0.25">
      <c r="A274" s="2"/>
      <c r="B274" s="2" t="s">
        <v>239</v>
      </c>
      <c r="C274" s="2" t="s">
        <v>2</v>
      </c>
      <c r="D274" s="90">
        <v>75.599999999999994</v>
      </c>
      <c r="E274" s="3"/>
      <c r="F274" s="3"/>
    </row>
    <row r="275" spans="1:11" x14ac:dyDescent="0.25">
      <c r="A275" s="2"/>
      <c r="B275" s="2" t="s">
        <v>235</v>
      </c>
      <c r="C275" s="2" t="s">
        <v>2</v>
      </c>
      <c r="D275" s="90">
        <v>75.599999999999994</v>
      </c>
      <c r="E275" s="3"/>
      <c r="F275" s="3"/>
    </row>
    <row r="276" spans="1:11" x14ac:dyDescent="0.25">
      <c r="A276" s="2"/>
      <c r="B276" s="2" t="s">
        <v>140</v>
      </c>
      <c r="C276" s="2" t="s">
        <v>2</v>
      </c>
      <c r="D276" s="90">
        <v>90</v>
      </c>
      <c r="E276" s="3"/>
      <c r="F276" s="3"/>
    </row>
    <row r="277" spans="1:11" ht="9.9499999999999993" customHeight="1" x14ac:dyDescent="0.25">
      <c r="A277" s="2"/>
      <c r="B277" s="24"/>
      <c r="C277" s="24"/>
      <c r="D277" s="92"/>
      <c r="E277" s="24"/>
      <c r="F277" s="24"/>
    </row>
    <row r="278" spans="1:11" ht="51" x14ac:dyDescent="0.25">
      <c r="A278" s="23" t="s">
        <v>261</v>
      </c>
      <c r="B278" s="28" t="s">
        <v>63</v>
      </c>
      <c r="C278" s="24"/>
      <c r="D278" s="92"/>
      <c r="E278" s="24"/>
      <c r="F278" s="24"/>
      <c r="G278" s="28"/>
      <c r="H278" s="28"/>
      <c r="I278" s="28"/>
      <c r="J278" s="28"/>
      <c r="K278" s="28"/>
    </row>
    <row r="279" spans="1:11" x14ac:dyDescent="0.25">
      <c r="A279" s="2"/>
      <c r="B279" s="2" t="s">
        <v>239</v>
      </c>
      <c r="C279" s="2" t="s">
        <v>2</v>
      </c>
      <c r="D279" s="90">
        <v>24.5</v>
      </c>
      <c r="E279" s="3"/>
      <c r="F279" s="3"/>
    </row>
    <row r="280" spans="1:11" x14ac:dyDescent="0.25">
      <c r="A280" s="2"/>
      <c r="B280" s="2" t="s">
        <v>235</v>
      </c>
      <c r="C280" s="2" t="s">
        <v>2</v>
      </c>
      <c r="D280" s="90">
        <v>24.5</v>
      </c>
      <c r="E280" s="3"/>
      <c r="F280" s="3"/>
    </row>
    <row r="281" spans="1:11" x14ac:dyDescent="0.25">
      <c r="A281" s="2"/>
      <c r="B281" s="2" t="s">
        <v>140</v>
      </c>
      <c r="C281" s="2" t="s">
        <v>2</v>
      </c>
      <c r="D281" s="90">
        <v>0</v>
      </c>
      <c r="E281" s="3"/>
      <c r="F281" s="3"/>
    </row>
    <row r="282" spans="1:11" ht="9.9499999999999993" customHeight="1" x14ac:dyDescent="0.25">
      <c r="A282" s="2"/>
      <c r="B282" s="24"/>
      <c r="C282" s="24"/>
      <c r="D282" s="92"/>
      <c r="E282" s="24"/>
      <c r="F282" s="24"/>
      <c r="G282" s="28"/>
      <c r="H282" s="28"/>
      <c r="I282" s="28"/>
      <c r="J282" s="28"/>
      <c r="K282" s="28"/>
    </row>
    <row r="283" spans="1:11" ht="63.75" x14ac:dyDescent="0.25">
      <c r="A283" s="23" t="s">
        <v>262</v>
      </c>
      <c r="B283" s="28" t="s">
        <v>67</v>
      </c>
      <c r="C283" s="28"/>
      <c r="D283" s="92"/>
      <c r="E283" s="28"/>
      <c r="F283" s="28"/>
      <c r="G283" s="28"/>
      <c r="H283" s="28"/>
      <c r="I283" s="28"/>
      <c r="J283" s="28"/>
      <c r="K283" s="28"/>
    </row>
    <row r="284" spans="1:11" x14ac:dyDescent="0.25">
      <c r="A284" s="2"/>
      <c r="B284" s="2" t="s">
        <v>239</v>
      </c>
      <c r="C284" s="20"/>
      <c r="D284" s="90"/>
      <c r="E284" s="19"/>
      <c r="F284" s="19"/>
    </row>
    <row r="285" spans="1:11" s="45" customFormat="1" ht="15" customHeight="1" x14ac:dyDescent="0.25">
      <c r="A285" s="42"/>
      <c r="B285" s="24" t="s">
        <v>154</v>
      </c>
      <c r="C285" s="29" t="s">
        <v>65</v>
      </c>
      <c r="D285" s="92">
        <v>34.85</v>
      </c>
      <c r="E285" s="43"/>
      <c r="F285" s="44"/>
      <c r="G285" s="24"/>
      <c r="H285" s="24"/>
      <c r="I285" s="24"/>
      <c r="J285" s="24"/>
      <c r="K285" s="24"/>
    </row>
    <row r="286" spans="1:11" ht="15" customHeight="1" x14ac:dyDescent="0.25">
      <c r="A286" s="2"/>
      <c r="B286" s="24" t="s">
        <v>155</v>
      </c>
      <c r="C286" s="29" t="s">
        <v>65</v>
      </c>
      <c r="D286" s="92">
        <v>16</v>
      </c>
      <c r="E286" s="26"/>
      <c r="F286" s="27"/>
      <c r="G286" s="28"/>
      <c r="H286" s="28"/>
      <c r="I286" s="28"/>
      <c r="J286" s="28"/>
      <c r="K286" s="28"/>
    </row>
    <row r="287" spans="1:11" x14ac:dyDescent="0.25">
      <c r="A287" s="2"/>
      <c r="B287" s="2" t="s">
        <v>235</v>
      </c>
      <c r="C287" s="20"/>
      <c r="D287" s="90"/>
      <c r="E287" s="19"/>
      <c r="F287" s="19"/>
    </row>
    <row r="288" spans="1:11" s="45" customFormat="1" ht="15" customHeight="1" x14ac:dyDescent="0.25">
      <c r="A288" s="42"/>
      <c r="B288" s="24" t="s">
        <v>156</v>
      </c>
      <c r="C288" s="29" t="s">
        <v>65</v>
      </c>
      <c r="D288" s="92">
        <v>34.85</v>
      </c>
      <c r="E288" s="43"/>
      <c r="F288" s="44"/>
      <c r="G288" s="24"/>
      <c r="H288" s="24"/>
      <c r="I288" s="24"/>
      <c r="J288" s="24"/>
      <c r="K288" s="24"/>
    </row>
    <row r="289" spans="1:11" ht="15" customHeight="1" x14ac:dyDescent="0.25">
      <c r="A289" s="2"/>
      <c r="B289" s="24" t="s">
        <v>155</v>
      </c>
      <c r="C289" s="29" t="s">
        <v>65</v>
      </c>
      <c r="D289" s="92">
        <v>16</v>
      </c>
      <c r="E289" s="26"/>
      <c r="F289" s="27"/>
      <c r="G289" s="28"/>
      <c r="H289" s="28"/>
      <c r="I289" s="28"/>
      <c r="J289" s="28"/>
      <c r="K289" s="28"/>
    </row>
    <row r="290" spans="1:11" x14ac:dyDescent="0.25">
      <c r="A290" s="2"/>
      <c r="B290" s="2" t="s">
        <v>140</v>
      </c>
      <c r="C290" s="20"/>
      <c r="D290" s="90"/>
      <c r="E290" s="19"/>
      <c r="F290" s="19"/>
    </row>
    <row r="291" spans="1:11" s="45" customFormat="1" ht="15" customHeight="1" x14ac:dyDescent="0.25">
      <c r="A291" s="42"/>
      <c r="B291" s="24" t="s">
        <v>154</v>
      </c>
      <c r="C291" s="29" t="s">
        <v>65</v>
      </c>
      <c r="D291" s="92">
        <v>15</v>
      </c>
      <c r="E291" s="43"/>
      <c r="F291" s="44"/>
      <c r="G291" s="24"/>
      <c r="H291" s="24"/>
      <c r="I291" s="24"/>
      <c r="J291" s="24"/>
      <c r="K291" s="24"/>
    </row>
    <row r="292" spans="1:11" ht="15" customHeight="1" x14ac:dyDescent="0.25">
      <c r="A292" s="2"/>
      <c r="B292" s="24" t="s">
        <v>157</v>
      </c>
      <c r="C292" s="29" t="s">
        <v>65</v>
      </c>
      <c r="D292" s="92">
        <v>0</v>
      </c>
      <c r="E292" s="26"/>
      <c r="F292" s="27"/>
      <c r="G292" s="28"/>
      <c r="H292" s="28"/>
      <c r="I292" s="28"/>
      <c r="J292" s="28"/>
      <c r="K292" s="28"/>
    </row>
    <row r="293" spans="1:11" ht="9.9499999999999993" customHeight="1" x14ac:dyDescent="0.25">
      <c r="A293" s="2"/>
      <c r="B293" s="24"/>
      <c r="C293" s="24"/>
      <c r="D293" s="92"/>
      <c r="E293" s="24"/>
      <c r="F293" s="24"/>
      <c r="G293" s="28"/>
      <c r="H293" s="28"/>
      <c r="I293" s="28"/>
      <c r="J293" s="28"/>
      <c r="K293" s="28"/>
    </row>
    <row r="294" spans="1:11" ht="102" x14ac:dyDescent="0.25">
      <c r="A294" s="23" t="s">
        <v>263</v>
      </c>
      <c r="B294" s="28" t="s">
        <v>68</v>
      </c>
      <c r="C294" s="28"/>
      <c r="D294" s="92"/>
      <c r="E294" s="28"/>
      <c r="F294" s="28"/>
      <c r="G294" s="28"/>
      <c r="H294" s="28"/>
      <c r="I294" s="28"/>
      <c r="J294" s="28"/>
      <c r="K294" s="28"/>
    </row>
    <row r="295" spans="1:11" x14ac:dyDescent="0.25">
      <c r="A295" s="2"/>
      <c r="B295" s="2" t="s">
        <v>239</v>
      </c>
      <c r="C295" s="20"/>
      <c r="D295" s="90"/>
      <c r="E295" s="19"/>
      <c r="F295" s="19"/>
    </row>
    <row r="296" spans="1:11" x14ac:dyDescent="0.25">
      <c r="A296" s="2"/>
      <c r="B296" s="28" t="s">
        <v>160</v>
      </c>
      <c r="C296" s="29" t="s">
        <v>5</v>
      </c>
      <c r="D296" s="92">
        <v>1</v>
      </c>
      <c r="E296" s="26"/>
      <c r="F296" s="27"/>
      <c r="G296" s="28"/>
      <c r="H296" s="28"/>
      <c r="I296" s="28"/>
      <c r="J296" s="28"/>
      <c r="K296" s="28"/>
    </row>
    <row r="297" spans="1:11" x14ac:dyDescent="0.25">
      <c r="A297" s="2"/>
      <c r="B297" s="28" t="s">
        <v>158</v>
      </c>
      <c r="C297" s="29" t="s">
        <v>5</v>
      </c>
      <c r="D297" s="92">
        <v>2</v>
      </c>
      <c r="E297" s="26"/>
      <c r="F297" s="27"/>
      <c r="G297" s="28"/>
      <c r="H297" s="28"/>
      <c r="I297" s="28"/>
      <c r="J297" s="28"/>
      <c r="K297" s="28"/>
    </row>
    <row r="298" spans="1:11" x14ac:dyDescent="0.25">
      <c r="A298" s="2"/>
      <c r="B298" s="28" t="s">
        <v>159</v>
      </c>
      <c r="C298" s="29" t="s">
        <v>26</v>
      </c>
      <c r="D298" s="92">
        <v>0</v>
      </c>
      <c r="E298" s="26"/>
      <c r="F298" s="27"/>
      <c r="G298" s="28"/>
      <c r="H298" s="28"/>
      <c r="I298" s="28"/>
      <c r="J298" s="28"/>
      <c r="K298" s="28"/>
    </row>
    <row r="299" spans="1:11" x14ac:dyDescent="0.25">
      <c r="A299" s="2"/>
      <c r="B299" s="2" t="s">
        <v>235</v>
      </c>
      <c r="C299" s="20"/>
      <c r="D299" s="90"/>
      <c r="E299" s="19"/>
      <c r="F299" s="19"/>
    </row>
    <row r="300" spans="1:11" x14ac:dyDescent="0.25">
      <c r="A300" s="2"/>
      <c r="B300" s="28" t="s">
        <v>160</v>
      </c>
      <c r="C300" s="29" t="s">
        <v>5</v>
      </c>
      <c r="D300" s="92">
        <v>1</v>
      </c>
      <c r="E300" s="26"/>
      <c r="F300" s="27"/>
      <c r="G300" s="28"/>
      <c r="H300" s="28"/>
      <c r="I300" s="28"/>
      <c r="J300" s="28"/>
      <c r="K300" s="28"/>
    </row>
    <row r="301" spans="1:11" x14ac:dyDescent="0.25">
      <c r="A301" s="2"/>
      <c r="B301" s="28" t="s">
        <v>158</v>
      </c>
      <c r="C301" s="29" t="s">
        <v>5</v>
      </c>
      <c r="D301" s="92">
        <v>2</v>
      </c>
      <c r="E301" s="26"/>
      <c r="F301" s="27"/>
      <c r="G301" s="28"/>
      <c r="H301" s="28"/>
      <c r="I301" s="28"/>
      <c r="J301" s="28"/>
      <c r="K301" s="28"/>
    </row>
    <row r="302" spans="1:11" x14ac:dyDescent="0.25">
      <c r="A302" s="2"/>
      <c r="B302" s="28" t="s">
        <v>159</v>
      </c>
      <c r="C302" s="29" t="s">
        <v>26</v>
      </c>
      <c r="D302" s="92">
        <v>0</v>
      </c>
      <c r="E302" s="26"/>
      <c r="F302" s="27"/>
      <c r="G302" s="28"/>
      <c r="H302" s="28"/>
      <c r="I302" s="28"/>
      <c r="J302" s="28"/>
      <c r="K302" s="28"/>
    </row>
    <row r="303" spans="1:11" x14ac:dyDescent="0.25">
      <c r="A303" s="2"/>
      <c r="B303" s="2" t="s">
        <v>140</v>
      </c>
      <c r="C303" s="20"/>
      <c r="D303" s="90"/>
      <c r="E303" s="19"/>
      <c r="F303" s="19"/>
    </row>
    <row r="304" spans="1:11" x14ac:dyDescent="0.25">
      <c r="A304" s="2"/>
      <c r="B304" s="28" t="s">
        <v>161</v>
      </c>
      <c r="C304" s="29" t="s">
        <v>5</v>
      </c>
      <c r="D304" s="92">
        <v>1</v>
      </c>
      <c r="E304" s="26"/>
      <c r="F304" s="27"/>
      <c r="G304" s="28"/>
      <c r="H304" s="28"/>
      <c r="I304" s="28"/>
      <c r="J304" s="28"/>
      <c r="K304" s="28"/>
    </row>
    <row r="305" spans="1:11" x14ac:dyDescent="0.25">
      <c r="A305" s="2"/>
      <c r="B305" s="28" t="s">
        <v>158</v>
      </c>
      <c r="C305" s="29" t="s">
        <v>5</v>
      </c>
      <c r="D305" s="92">
        <v>2</v>
      </c>
      <c r="E305" s="26"/>
      <c r="F305" s="27"/>
      <c r="G305" s="28"/>
      <c r="H305" s="28"/>
      <c r="I305" s="28"/>
      <c r="J305" s="28"/>
      <c r="K305" s="28"/>
    </row>
    <row r="306" spans="1:11" x14ac:dyDescent="0.25">
      <c r="A306" s="2"/>
      <c r="B306" s="28" t="s">
        <v>159</v>
      </c>
      <c r="C306" s="29" t="s">
        <v>26</v>
      </c>
      <c r="D306" s="92">
        <v>4</v>
      </c>
      <c r="E306" s="26"/>
      <c r="F306" s="27"/>
      <c r="G306" s="28"/>
      <c r="H306" s="28"/>
      <c r="I306" s="28"/>
      <c r="J306" s="28"/>
      <c r="K306" s="28"/>
    </row>
    <row r="307" spans="1:11" x14ac:dyDescent="0.25">
      <c r="A307" s="2"/>
      <c r="B307" s="28"/>
      <c r="C307" s="29"/>
      <c r="D307" s="92"/>
      <c r="E307" s="26"/>
      <c r="F307" s="27"/>
      <c r="G307" s="28"/>
      <c r="H307" s="28"/>
      <c r="I307" s="28"/>
      <c r="J307" s="28"/>
      <c r="K307" s="28"/>
    </row>
    <row r="308" spans="1:11" x14ac:dyDescent="0.25">
      <c r="A308" s="2"/>
      <c r="B308" s="28"/>
      <c r="C308" s="29"/>
      <c r="D308" s="92"/>
      <c r="E308" s="26"/>
      <c r="F308" s="27"/>
      <c r="G308" s="28"/>
      <c r="H308" s="28"/>
      <c r="I308" s="28"/>
      <c r="J308" s="28"/>
      <c r="K308" s="28"/>
    </row>
    <row r="309" spans="1:11" x14ac:dyDescent="0.25">
      <c r="A309" s="2"/>
      <c r="B309" s="28"/>
      <c r="C309" s="29"/>
      <c r="D309" s="92"/>
      <c r="E309" s="26"/>
      <c r="F309" s="27"/>
      <c r="G309" s="28"/>
      <c r="H309" s="28"/>
      <c r="I309" s="28"/>
      <c r="J309" s="28"/>
      <c r="K309" s="28"/>
    </row>
    <row r="310" spans="1:11" x14ac:dyDescent="0.25">
      <c r="A310" s="2"/>
      <c r="B310" s="28"/>
      <c r="C310" s="29"/>
      <c r="D310" s="92"/>
      <c r="E310" s="26"/>
      <c r="F310" s="27"/>
      <c r="G310" s="28"/>
      <c r="H310" s="28"/>
      <c r="I310" s="28"/>
      <c r="J310" s="28"/>
      <c r="K310" s="28"/>
    </row>
    <row r="311" spans="1:11" x14ac:dyDescent="0.25">
      <c r="A311" s="2"/>
      <c r="B311" s="28"/>
      <c r="C311" s="29"/>
      <c r="D311" s="92"/>
      <c r="E311" s="26"/>
      <c r="F311" s="27"/>
      <c r="G311" s="28"/>
      <c r="H311" s="28"/>
      <c r="I311" s="28"/>
      <c r="J311" s="28"/>
      <c r="K311" s="28"/>
    </row>
    <row r="312" spans="1:11" x14ac:dyDescent="0.25">
      <c r="A312" s="2"/>
      <c r="B312" s="28"/>
      <c r="C312" s="29"/>
      <c r="D312" s="92"/>
      <c r="E312" s="26"/>
      <c r="F312" s="27"/>
      <c r="G312" s="28"/>
      <c r="H312" s="28"/>
      <c r="I312" s="28"/>
      <c r="J312" s="28"/>
      <c r="K312" s="28"/>
    </row>
    <row r="313" spans="1:11" x14ac:dyDescent="0.25">
      <c r="A313" s="2"/>
      <c r="B313" s="28"/>
      <c r="C313" s="29"/>
      <c r="D313" s="92"/>
      <c r="E313" s="26"/>
      <c r="F313" s="27"/>
      <c r="G313" s="28"/>
      <c r="H313" s="28"/>
      <c r="I313" s="28"/>
      <c r="J313" s="28"/>
      <c r="K313" s="28"/>
    </row>
    <row r="314" spans="1:11" x14ac:dyDescent="0.25">
      <c r="A314" s="2"/>
      <c r="B314" s="28"/>
      <c r="C314" s="29"/>
      <c r="D314" s="92"/>
      <c r="E314" s="26"/>
      <c r="F314" s="27"/>
      <c r="G314" s="28"/>
      <c r="H314" s="28"/>
      <c r="I314" s="28"/>
      <c r="J314" s="28"/>
      <c r="K314" s="28"/>
    </row>
    <row r="315" spans="1:11" ht="9.9499999999999993" customHeight="1" x14ac:dyDescent="0.25">
      <c r="A315" s="2"/>
      <c r="B315" s="28"/>
      <c r="C315" s="28"/>
      <c r="D315" s="92"/>
      <c r="E315" s="28"/>
      <c r="F315" s="28"/>
      <c r="G315" s="28"/>
      <c r="H315" s="28"/>
      <c r="I315" s="28"/>
      <c r="J315" s="28"/>
      <c r="K315" s="28"/>
    </row>
    <row r="316" spans="1:11" ht="193.5" customHeight="1" x14ac:dyDescent="0.25">
      <c r="A316" s="23" t="s">
        <v>264</v>
      </c>
      <c r="B316" s="28" t="s">
        <v>230</v>
      </c>
      <c r="C316" s="28"/>
      <c r="D316" s="143"/>
      <c r="E316" s="28"/>
      <c r="F316" s="28"/>
      <c r="G316" s="28"/>
      <c r="H316" s="28"/>
      <c r="I316" s="28"/>
      <c r="J316" s="28"/>
      <c r="K316" s="28"/>
    </row>
    <row r="317" spans="1:11" x14ac:dyDescent="0.25">
      <c r="A317" s="2"/>
      <c r="B317" s="2" t="s">
        <v>239</v>
      </c>
      <c r="C317" s="20"/>
      <c r="D317" s="90"/>
      <c r="E317" s="19"/>
      <c r="F317" s="19"/>
    </row>
    <row r="318" spans="1:11" x14ac:dyDescent="0.25">
      <c r="A318" s="2"/>
      <c r="B318" s="28" t="s">
        <v>162</v>
      </c>
      <c r="C318" s="29" t="s">
        <v>5</v>
      </c>
      <c r="D318" s="92">
        <v>3</v>
      </c>
      <c r="E318" s="26"/>
      <c r="F318" s="27"/>
      <c r="G318" s="28"/>
      <c r="H318" s="28"/>
      <c r="I318" s="28"/>
      <c r="J318" s="28"/>
      <c r="K318" s="28"/>
    </row>
    <row r="319" spans="1:11" x14ac:dyDescent="0.25">
      <c r="A319" s="2"/>
      <c r="B319" s="28" t="s">
        <v>163</v>
      </c>
      <c r="C319" s="29" t="s">
        <v>26</v>
      </c>
      <c r="D319" s="92">
        <v>12.91</v>
      </c>
      <c r="E319" s="26"/>
      <c r="F319" s="27"/>
      <c r="G319" s="28"/>
      <c r="H319" s="28"/>
      <c r="I319" s="28"/>
      <c r="J319" s="28"/>
      <c r="K319" s="28"/>
    </row>
    <row r="320" spans="1:11" x14ac:dyDescent="0.25">
      <c r="A320" s="2"/>
      <c r="B320" s="2" t="s">
        <v>235</v>
      </c>
      <c r="C320" s="20"/>
      <c r="D320" s="90"/>
      <c r="E320" s="19"/>
      <c r="F320" s="19"/>
    </row>
    <row r="321" spans="1:12" x14ac:dyDescent="0.25">
      <c r="A321" s="2"/>
      <c r="B321" s="28" t="s">
        <v>162</v>
      </c>
      <c r="C321" s="29" t="s">
        <v>5</v>
      </c>
      <c r="D321" s="92">
        <v>3</v>
      </c>
      <c r="E321" s="26"/>
      <c r="F321" s="27"/>
      <c r="G321" s="28"/>
      <c r="H321" s="28"/>
      <c r="I321" s="28"/>
      <c r="J321" s="28"/>
      <c r="K321" s="28"/>
    </row>
    <row r="322" spans="1:12" x14ac:dyDescent="0.25">
      <c r="A322" s="2"/>
      <c r="B322" s="28" t="s">
        <v>163</v>
      </c>
      <c r="C322" s="29" t="s">
        <v>26</v>
      </c>
      <c r="D322" s="92">
        <v>12.91</v>
      </c>
      <c r="E322" s="26"/>
      <c r="F322" s="27"/>
      <c r="G322" s="28"/>
      <c r="H322" s="28"/>
      <c r="I322" s="28"/>
      <c r="J322" s="28"/>
      <c r="K322" s="28"/>
    </row>
    <row r="323" spans="1:12" x14ac:dyDescent="0.25">
      <c r="A323" s="2"/>
      <c r="B323" s="2" t="s">
        <v>140</v>
      </c>
      <c r="C323" s="20"/>
      <c r="D323" s="90"/>
      <c r="E323" s="19"/>
      <c r="F323" s="19"/>
    </row>
    <row r="324" spans="1:12" x14ac:dyDescent="0.25">
      <c r="A324" s="2"/>
      <c r="B324" s="28" t="s">
        <v>162</v>
      </c>
      <c r="C324" s="29" t="s">
        <v>5</v>
      </c>
      <c r="D324" s="92">
        <v>1</v>
      </c>
      <c r="E324" s="26"/>
      <c r="F324" s="27"/>
      <c r="G324" s="28"/>
      <c r="H324" s="28"/>
      <c r="I324" s="28"/>
      <c r="J324" s="28"/>
      <c r="K324" s="28"/>
    </row>
    <row r="325" spans="1:12" x14ac:dyDescent="0.25">
      <c r="A325" s="2"/>
      <c r="B325" s="28" t="s">
        <v>163</v>
      </c>
      <c r="C325" s="29" t="s">
        <v>26</v>
      </c>
      <c r="D325" s="92">
        <v>4.3</v>
      </c>
      <c r="E325" s="26"/>
      <c r="F325" s="27"/>
      <c r="G325" s="28"/>
      <c r="H325" s="28"/>
      <c r="I325" s="28"/>
      <c r="J325" s="28"/>
      <c r="K325" s="28"/>
    </row>
    <row r="326" spans="1:12" ht="9.9499999999999993" customHeight="1" x14ac:dyDescent="0.25">
      <c r="A326" s="4"/>
      <c r="B326" s="28"/>
      <c r="C326" s="28"/>
      <c r="D326" s="143"/>
      <c r="E326" s="28"/>
      <c r="F326" s="28"/>
      <c r="G326" s="28"/>
      <c r="H326" s="28"/>
      <c r="I326" s="28"/>
      <c r="J326" s="28"/>
      <c r="K326" s="28"/>
      <c r="L326" s="28"/>
    </row>
    <row r="327" spans="1:12" ht="152.25" customHeight="1" x14ac:dyDescent="0.25">
      <c r="A327" s="23" t="s">
        <v>265</v>
      </c>
      <c r="B327" s="28" t="s">
        <v>243</v>
      </c>
      <c r="C327" s="28"/>
      <c r="D327" s="143"/>
      <c r="E327" s="28"/>
      <c r="F327" s="28"/>
      <c r="G327" s="28"/>
      <c r="H327" s="28"/>
      <c r="I327" s="28"/>
      <c r="J327" s="28"/>
      <c r="K327" s="28"/>
    </row>
    <row r="328" spans="1:12" ht="15" customHeight="1" x14ac:dyDescent="0.25">
      <c r="A328" s="2"/>
      <c r="B328" s="2" t="s">
        <v>239</v>
      </c>
      <c r="C328" s="29" t="s">
        <v>65</v>
      </c>
      <c r="D328" s="92">
        <v>7.5</v>
      </c>
      <c r="E328" s="26"/>
      <c r="F328" s="27"/>
      <c r="G328" s="28"/>
      <c r="H328" s="28"/>
      <c r="I328" s="28"/>
      <c r="J328" s="28"/>
      <c r="K328" s="28"/>
      <c r="L328" s="28"/>
    </row>
    <row r="329" spans="1:12" ht="15" customHeight="1" x14ac:dyDescent="0.25">
      <c r="A329" s="2"/>
      <c r="B329" s="2" t="s">
        <v>235</v>
      </c>
      <c r="C329" s="29" t="s">
        <v>65</v>
      </c>
      <c r="D329" s="92">
        <v>7.5</v>
      </c>
      <c r="E329" s="26"/>
      <c r="F329" s="27"/>
    </row>
    <row r="330" spans="1:12" ht="15" customHeight="1" x14ac:dyDescent="0.25">
      <c r="A330" s="2"/>
      <c r="B330" s="2" t="s">
        <v>140</v>
      </c>
      <c r="C330" s="29" t="s">
        <v>65</v>
      </c>
      <c r="D330" s="92">
        <v>4.8</v>
      </c>
      <c r="E330" s="26"/>
      <c r="F330" s="27"/>
    </row>
    <row r="331" spans="1:12" ht="15" customHeight="1" x14ac:dyDescent="0.25">
      <c r="A331" s="2"/>
      <c r="B331" s="2"/>
      <c r="C331" s="28"/>
      <c r="D331" s="143"/>
      <c r="E331" s="28"/>
      <c r="F331" s="28"/>
    </row>
    <row r="332" spans="1:12" ht="16.5" customHeight="1" x14ac:dyDescent="0.25">
      <c r="A332" s="23" t="s">
        <v>266</v>
      </c>
      <c r="B332" s="28" t="s">
        <v>82</v>
      </c>
      <c r="C332" s="28"/>
      <c r="D332" s="143"/>
      <c r="E332" s="28"/>
      <c r="F332" s="28"/>
      <c r="G332" s="28"/>
      <c r="H332" s="28"/>
      <c r="I332" s="28"/>
      <c r="J332" s="28"/>
      <c r="K332" s="28"/>
    </row>
    <row r="333" spans="1:12" x14ac:dyDescent="0.25">
      <c r="A333" s="2"/>
      <c r="B333" s="2" t="s">
        <v>239</v>
      </c>
      <c r="C333" s="29" t="s">
        <v>147</v>
      </c>
      <c r="D333" s="92">
        <v>3</v>
      </c>
      <c r="E333" s="26"/>
      <c r="F333" s="27"/>
    </row>
    <row r="334" spans="1:12" x14ac:dyDescent="0.25">
      <c r="A334" s="2"/>
      <c r="B334" s="2" t="s">
        <v>235</v>
      </c>
      <c r="C334" s="29" t="s">
        <v>147</v>
      </c>
      <c r="D334" s="92">
        <v>3</v>
      </c>
      <c r="E334" s="26"/>
      <c r="F334" s="27"/>
    </row>
    <row r="335" spans="1:12" x14ac:dyDescent="0.25">
      <c r="A335" s="2"/>
      <c r="B335" s="2" t="s">
        <v>140</v>
      </c>
      <c r="C335" s="29" t="s">
        <v>147</v>
      </c>
      <c r="D335" s="92">
        <v>1</v>
      </c>
      <c r="E335" s="26"/>
      <c r="F335" s="27"/>
    </row>
    <row r="336" spans="1:12" ht="9.9499999999999993" customHeight="1" thickBot="1" x14ac:dyDescent="0.3">
      <c r="A336" s="2"/>
      <c r="B336" s="28"/>
      <c r="C336" s="28"/>
      <c r="D336" s="143"/>
      <c r="E336" s="28"/>
      <c r="F336" s="28"/>
    </row>
    <row r="337" spans="1:11" ht="15.75" thickBot="1" x14ac:dyDescent="0.3">
      <c r="A337" s="41">
        <v>5</v>
      </c>
      <c r="B337" s="100" t="s">
        <v>251</v>
      </c>
      <c r="C337" s="100"/>
      <c r="D337" s="100"/>
      <c r="E337" s="100"/>
      <c r="F337" s="85"/>
    </row>
    <row r="338" spans="1:11" x14ac:dyDescent="0.25">
      <c r="A338" s="2"/>
      <c r="B338" s="2"/>
      <c r="C338" s="2"/>
      <c r="D338" s="90"/>
      <c r="E338" s="26"/>
      <c r="F338" s="3"/>
    </row>
    <row r="339" spans="1:11" x14ac:dyDescent="0.25">
      <c r="A339" s="41" t="s">
        <v>267</v>
      </c>
      <c r="B339" s="100" t="s">
        <v>77</v>
      </c>
      <c r="C339" s="100"/>
      <c r="D339" s="100"/>
      <c r="E339" s="100"/>
      <c r="F339" s="101"/>
      <c r="G339" s="24"/>
      <c r="H339" s="24"/>
      <c r="I339" s="24"/>
      <c r="J339" s="24"/>
      <c r="K339" s="24"/>
    </row>
    <row r="340" spans="1:11" ht="9.9499999999999993" customHeight="1" x14ac:dyDescent="0.25">
      <c r="A340" s="2"/>
      <c r="B340" s="28"/>
      <c r="C340" s="29"/>
      <c r="D340" s="92"/>
      <c r="E340" s="26"/>
      <c r="F340" s="27"/>
      <c r="G340" s="24"/>
      <c r="H340" s="24"/>
      <c r="I340" s="24"/>
      <c r="J340" s="24"/>
      <c r="K340" s="24"/>
    </row>
    <row r="341" spans="1:11" ht="87" customHeight="1" x14ac:dyDescent="0.25">
      <c r="A341" s="30" t="s">
        <v>15</v>
      </c>
      <c r="B341" s="24" t="s">
        <v>244</v>
      </c>
      <c r="C341" s="24"/>
      <c r="D341" s="92"/>
      <c r="E341" s="24"/>
      <c r="F341" s="24"/>
      <c r="G341" s="24"/>
      <c r="H341" s="24"/>
      <c r="I341" s="24"/>
      <c r="J341" s="24"/>
      <c r="K341" s="24"/>
    </row>
    <row r="342" spans="1:11" ht="5.0999999999999996" customHeight="1" x14ac:dyDescent="0.25">
      <c r="A342" s="23"/>
      <c r="B342" s="24"/>
      <c r="C342" s="24"/>
      <c r="D342" s="92"/>
      <c r="E342" s="24"/>
      <c r="F342" s="27"/>
      <c r="G342" s="24"/>
      <c r="H342" s="24"/>
      <c r="I342" s="24"/>
      <c r="J342" s="24"/>
      <c r="K342" s="24"/>
    </row>
    <row r="343" spans="1:11" x14ac:dyDescent="0.25">
      <c r="A343" s="2"/>
      <c r="B343" s="2" t="s">
        <v>239</v>
      </c>
      <c r="C343" s="29" t="s">
        <v>165</v>
      </c>
      <c r="D343" s="92">
        <v>1</v>
      </c>
      <c r="E343" s="26"/>
      <c r="F343" s="27"/>
    </row>
    <row r="344" spans="1:11" x14ac:dyDescent="0.25">
      <c r="A344" s="2"/>
      <c r="B344" s="2" t="s">
        <v>235</v>
      </c>
      <c r="C344" s="29" t="s">
        <v>166</v>
      </c>
      <c r="D344" s="92">
        <v>1</v>
      </c>
      <c r="E344" s="26"/>
      <c r="F344" s="27"/>
    </row>
    <row r="345" spans="1:11" x14ac:dyDescent="0.25">
      <c r="A345" s="2"/>
      <c r="B345" s="2" t="s">
        <v>140</v>
      </c>
      <c r="C345" s="29" t="s">
        <v>165</v>
      </c>
      <c r="D345" s="92">
        <v>1</v>
      </c>
      <c r="E345" s="26"/>
      <c r="F345" s="27"/>
    </row>
    <row r="346" spans="1:11" ht="9.9499999999999993" customHeight="1" x14ac:dyDescent="0.25">
      <c r="A346" s="2"/>
      <c r="B346" s="24"/>
      <c r="C346" s="29"/>
      <c r="D346" s="92"/>
      <c r="E346" s="26"/>
      <c r="F346" s="27"/>
      <c r="G346" s="24"/>
      <c r="H346" s="24"/>
      <c r="I346" s="24"/>
      <c r="J346" s="24"/>
      <c r="K346" s="24"/>
    </row>
    <row r="347" spans="1:11" ht="34.5" customHeight="1" x14ac:dyDescent="0.25">
      <c r="A347" s="30" t="s">
        <v>16</v>
      </c>
      <c r="B347" s="24" t="s">
        <v>80</v>
      </c>
      <c r="C347" s="24"/>
      <c r="D347" s="92"/>
      <c r="E347" s="24"/>
      <c r="F347" s="24"/>
      <c r="G347" s="24"/>
      <c r="H347" s="24"/>
      <c r="I347" s="24"/>
      <c r="J347" s="24"/>
      <c r="K347" s="24"/>
    </row>
    <row r="348" spans="1:11" ht="5.0999999999999996" customHeight="1" x14ac:dyDescent="0.25">
      <c r="A348" s="23"/>
      <c r="B348" s="24"/>
      <c r="C348" s="24"/>
      <c r="D348" s="92"/>
      <c r="E348" s="24"/>
      <c r="F348" s="27"/>
      <c r="G348" s="24"/>
      <c r="H348" s="24"/>
      <c r="I348" s="24"/>
      <c r="J348" s="24"/>
      <c r="K348" s="24"/>
    </row>
    <row r="349" spans="1:11" x14ac:dyDescent="0.25">
      <c r="A349" s="2"/>
      <c r="B349" s="2" t="s">
        <v>239</v>
      </c>
      <c r="C349" s="29" t="s">
        <v>5</v>
      </c>
      <c r="D349" s="92">
        <v>8</v>
      </c>
      <c r="E349" s="26"/>
      <c r="F349" s="27"/>
    </row>
    <row r="350" spans="1:11" x14ac:dyDescent="0.25">
      <c r="A350" s="2"/>
      <c r="B350" s="2" t="s">
        <v>235</v>
      </c>
      <c r="C350" s="29" t="s">
        <v>5</v>
      </c>
      <c r="D350" s="92">
        <v>8</v>
      </c>
      <c r="E350" s="26"/>
      <c r="F350" s="27"/>
    </row>
    <row r="351" spans="1:11" x14ac:dyDescent="0.25">
      <c r="A351" s="2"/>
      <c r="B351" s="2" t="s">
        <v>140</v>
      </c>
      <c r="C351" s="29" t="s">
        <v>5</v>
      </c>
      <c r="D351" s="92">
        <v>4</v>
      </c>
      <c r="E351" s="26"/>
      <c r="F351" s="27"/>
    </row>
    <row r="352" spans="1:11" ht="9.9499999999999993" customHeight="1" thickBot="1" x14ac:dyDescent="0.3">
      <c r="A352" s="2"/>
      <c r="B352" s="24"/>
      <c r="C352" s="29"/>
      <c r="D352" s="92"/>
      <c r="E352" s="26"/>
      <c r="F352" s="27"/>
      <c r="G352" s="24"/>
      <c r="H352" s="24"/>
      <c r="I352" s="24"/>
      <c r="J352" s="24"/>
      <c r="K352" s="24"/>
    </row>
    <row r="353" spans="1:11" ht="15.75" thickBot="1" x14ac:dyDescent="0.3">
      <c r="A353" s="41" t="s">
        <v>267</v>
      </c>
      <c r="B353" s="100" t="s">
        <v>81</v>
      </c>
      <c r="C353" s="100"/>
      <c r="D353" s="100"/>
      <c r="E353" s="100"/>
      <c r="F353" s="85"/>
    </row>
    <row r="354" spans="1:11" x14ac:dyDescent="0.25">
      <c r="A354" s="106"/>
      <c r="B354" s="107"/>
      <c r="C354" s="107"/>
      <c r="D354" s="165"/>
      <c r="E354" s="107"/>
      <c r="F354" s="86"/>
    </row>
    <row r="355" spans="1:11" x14ac:dyDescent="0.25">
      <c r="A355" s="113"/>
      <c r="B355" s="114"/>
      <c r="C355" s="114"/>
      <c r="D355" s="166"/>
      <c r="E355" s="114"/>
      <c r="F355" s="115"/>
    </row>
    <row r="356" spans="1:11" x14ac:dyDescent="0.25">
      <c r="A356" s="113"/>
      <c r="B356" s="114"/>
      <c r="C356" s="114"/>
      <c r="D356" s="166"/>
      <c r="E356" s="114"/>
      <c r="F356" s="115"/>
    </row>
    <row r="357" spans="1:11" x14ac:dyDescent="0.25">
      <c r="A357" s="113"/>
      <c r="B357" s="114"/>
      <c r="C357" s="114"/>
      <c r="D357" s="166"/>
      <c r="E357" s="114"/>
      <c r="F357" s="115"/>
    </row>
    <row r="358" spans="1:11" x14ac:dyDescent="0.25">
      <c r="A358" s="113"/>
      <c r="B358" s="114"/>
      <c r="C358" s="114"/>
      <c r="D358" s="166"/>
      <c r="E358" s="114"/>
      <c r="F358" s="115"/>
    </row>
    <row r="359" spans="1:11" x14ac:dyDescent="0.25">
      <c r="A359" s="113"/>
      <c r="B359" s="114"/>
      <c r="C359" s="114"/>
      <c r="D359" s="166"/>
      <c r="E359" s="114"/>
      <c r="F359" s="115"/>
    </row>
    <row r="360" spans="1:11" s="112" customFormat="1" x14ac:dyDescent="0.25">
      <c r="A360" s="108" t="s">
        <v>108</v>
      </c>
      <c r="B360" s="109" t="s">
        <v>109</v>
      </c>
      <c r="C360" s="110"/>
      <c r="D360" s="167"/>
      <c r="E360" s="111"/>
      <c r="F360" s="110"/>
    </row>
    <row r="361" spans="1:11" ht="15" customHeight="1" x14ac:dyDescent="0.25">
      <c r="A361" s="47"/>
      <c r="B361" s="47"/>
      <c r="C361" s="3"/>
      <c r="D361" s="90"/>
      <c r="E361" s="26"/>
      <c r="F361" s="27"/>
      <c r="G361" s="28"/>
      <c r="H361" s="28"/>
      <c r="I361" s="28"/>
      <c r="J361" s="28"/>
      <c r="K361" s="28"/>
    </row>
    <row r="362" spans="1:11" ht="156.75" customHeight="1" x14ac:dyDescent="0.25">
      <c r="A362" s="23" t="s">
        <v>268</v>
      </c>
      <c r="B362" s="49" t="s">
        <v>168</v>
      </c>
      <c r="C362" s="3"/>
      <c r="D362" s="90"/>
      <c r="E362" s="26"/>
      <c r="F362" s="27"/>
      <c r="G362" s="28"/>
      <c r="H362" s="28"/>
      <c r="I362" s="28"/>
      <c r="J362" s="28"/>
      <c r="K362" s="28"/>
    </row>
    <row r="363" spans="1:11" x14ac:dyDescent="0.25">
      <c r="A363" s="2"/>
      <c r="B363" s="2" t="s">
        <v>239</v>
      </c>
      <c r="C363" s="2" t="s">
        <v>5</v>
      </c>
      <c r="D363" s="90">
        <v>1</v>
      </c>
      <c r="E363" s="3"/>
      <c r="F363" s="3"/>
    </row>
    <row r="364" spans="1:11" x14ac:dyDescent="0.25">
      <c r="A364" s="2"/>
      <c r="B364" s="2" t="s">
        <v>235</v>
      </c>
      <c r="C364" s="2" t="s">
        <v>5</v>
      </c>
      <c r="D364" s="90">
        <v>1</v>
      </c>
      <c r="E364" s="3"/>
      <c r="F364" s="3"/>
    </row>
    <row r="365" spans="1:11" x14ac:dyDescent="0.25">
      <c r="A365" s="2"/>
      <c r="B365" s="2" t="s">
        <v>140</v>
      </c>
      <c r="C365" s="2" t="s">
        <v>5</v>
      </c>
      <c r="D365" s="90">
        <v>1</v>
      </c>
      <c r="E365" s="3"/>
      <c r="F365" s="3"/>
    </row>
    <row r="366" spans="1:11" ht="9.9499999999999993" customHeight="1" x14ac:dyDescent="0.25">
      <c r="A366" s="2"/>
      <c r="B366" s="2"/>
      <c r="C366" s="2"/>
      <c r="D366" s="90"/>
      <c r="E366" s="3"/>
      <c r="F366" s="3"/>
    </row>
    <row r="367" spans="1:11" ht="89.25" x14ac:dyDescent="0.25">
      <c r="A367" s="23" t="s">
        <v>110</v>
      </c>
      <c r="B367" s="49" t="s">
        <v>169</v>
      </c>
      <c r="C367" s="20"/>
      <c r="D367" s="90"/>
      <c r="E367" s="26"/>
      <c r="F367" s="27"/>
      <c r="G367" s="28"/>
      <c r="H367" s="28"/>
      <c r="I367" s="28"/>
      <c r="J367" s="28"/>
      <c r="K367" s="28"/>
    </row>
    <row r="368" spans="1:11" x14ac:dyDescent="0.25">
      <c r="A368" s="2"/>
      <c r="B368" s="2" t="s">
        <v>239</v>
      </c>
      <c r="C368" s="2" t="s">
        <v>5</v>
      </c>
      <c r="D368" s="90">
        <v>3</v>
      </c>
      <c r="E368" s="3"/>
      <c r="F368" s="3"/>
    </row>
    <row r="369" spans="1:11" x14ac:dyDescent="0.25">
      <c r="A369" s="2"/>
      <c r="B369" s="2" t="s">
        <v>235</v>
      </c>
      <c r="C369" s="2" t="s">
        <v>5</v>
      </c>
      <c r="D369" s="90">
        <v>3</v>
      </c>
      <c r="E369" s="3"/>
      <c r="F369" s="3"/>
    </row>
    <row r="370" spans="1:11" x14ac:dyDescent="0.25">
      <c r="A370" s="2"/>
      <c r="B370" s="2" t="s">
        <v>140</v>
      </c>
      <c r="C370" s="2" t="s">
        <v>5</v>
      </c>
      <c r="D370" s="90">
        <v>1</v>
      </c>
      <c r="E370" s="3"/>
      <c r="F370" s="3"/>
    </row>
    <row r="371" spans="1:11" x14ac:dyDescent="0.25">
      <c r="A371" s="47"/>
      <c r="B371" s="49"/>
      <c r="C371" s="20"/>
      <c r="D371" s="90"/>
      <c r="E371" s="26"/>
      <c r="F371" s="27"/>
      <c r="G371" s="28"/>
      <c r="H371" s="28"/>
      <c r="I371" s="28"/>
      <c r="J371" s="28"/>
      <c r="K371" s="28"/>
    </row>
    <row r="372" spans="1:11" x14ac:dyDescent="0.25">
      <c r="A372" s="20" t="s">
        <v>269</v>
      </c>
      <c r="B372" s="2" t="s">
        <v>111</v>
      </c>
      <c r="C372" s="2"/>
      <c r="D372" s="90"/>
      <c r="E372" s="3"/>
      <c r="F372" s="3"/>
    </row>
    <row r="373" spans="1:11" x14ac:dyDescent="0.25">
      <c r="A373" s="2"/>
      <c r="B373" s="2" t="s">
        <v>112</v>
      </c>
    </row>
    <row r="374" spans="1:11" x14ac:dyDescent="0.25">
      <c r="A374" s="2"/>
      <c r="B374" s="2" t="s">
        <v>113</v>
      </c>
      <c r="C374" s="2"/>
      <c r="D374" s="90"/>
      <c r="E374" s="3"/>
      <c r="F374" s="3"/>
    </row>
    <row r="375" spans="1:11" x14ac:dyDescent="0.25">
      <c r="A375" s="2"/>
      <c r="B375" s="2" t="s">
        <v>114</v>
      </c>
    </row>
    <row r="376" spans="1:11" x14ac:dyDescent="0.25">
      <c r="A376" s="2"/>
      <c r="B376" s="2" t="s">
        <v>115</v>
      </c>
      <c r="C376" s="2"/>
      <c r="D376" s="90"/>
      <c r="E376" s="3"/>
      <c r="F376" s="3"/>
    </row>
    <row r="377" spans="1:11" x14ac:dyDescent="0.25">
      <c r="A377" s="2"/>
      <c r="B377" s="2" t="s">
        <v>116</v>
      </c>
      <c r="C377" s="2"/>
      <c r="D377" s="90"/>
      <c r="E377" s="3"/>
      <c r="F377" s="3"/>
    </row>
    <row r="378" spans="1:11" x14ac:dyDescent="0.25">
      <c r="A378" s="2"/>
      <c r="B378" s="2" t="s">
        <v>239</v>
      </c>
      <c r="C378" s="2" t="s">
        <v>5</v>
      </c>
      <c r="D378" s="90">
        <v>3</v>
      </c>
      <c r="E378" s="3"/>
      <c r="F378" s="3"/>
    </row>
    <row r="379" spans="1:11" x14ac:dyDescent="0.25">
      <c r="A379" s="2"/>
      <c r="B379" s="2" t="s">
        <v>235</v>
      </c>
      <c r="C379" s="2" t="s">
        <v>5</v>
      </c>
      <c r="D379" s="90">
        <v>3</v>
      </c>
      <c r="E379" s="3"/>
      <c r="F379" s="3"/>
    </row>
    <row r="380" spans="1:11" x14ac:dyDescent="0.25">
      <c r="A380" s="2"/>
      <c r="B380" s="2" t="s">
        <v>140</v>
      </c>
      <c r="C380" s="2" t="s">
        <v>5</v>
      </c>
      <c r="D380" s="90">
        <v>1</v>
      </c>
      <c r="E380" s="3"/>
      <c r="F380" s="3"/>
    </row>
    <row r="381" spans="1:11" ht="9.9499999999999993" customHeight="1" x14ac:dyDescent="0.25">
      <c r="A381" s="2"/>
      <c r="B381" s="2"/>
      <c r="C381" s="2"/>
      <c r="D381" s="90"/>
      <c r="E381" s="3"/>
      <c r="F381" s="3"/>
    </row>
    <row r="382" spans="1:11" x14ac:dyDescent="0.25">
      <c r="A382" s="20" t="s">
        <v>117</v>
      </c>
      <c r="B382" s="2" t="s">
        <v>118</v>
      </c>
      <c r="C382" s="2"/>
      <c r="D382" s="90"/>
      <c r="E382" s="3"/>
      <c r="F382" s="3"/>
    </row>
    <row r="383" spans="1:11" x14ac:dyDescent="0.25">
      <c r="A383" s="2"/>
      <c r="B383" s="2" t="s">
        <v>119</v>
      </c>
      <c r="C383" s="2"/>
      <c r="D383" s="90"/>
      <c r="E383" s="3"/>
      <c r="F383" s="3"/>
    </row>
    <row r="384" spans="1:11" x14ac:dyDescent="0.25">
      <c r="A384" s="2"/>
      <c r="B384" s="2" t="s">
        <v>239</v>
      </c>
      <c r="C384" s="2" t="s">
        <v>5</v>
      </c>
      <c r="D384" s="90">
        <v>1</v>
      </c>
      <c r="E384" s="3"/>
      <c r="F384" s="3"/>
    </row>
    <row r="385" spans="1:6" x14ac:dyDescent="0.25">
      <c r="A385" s="2"/>
      <c r="B385" s="2" t="s">
        <v>235</v>
      </c>
      <c r="C385" s="2" t="s">
        <v>5</v>
      </c>
      <c r="D385" s="90">
        <v>1</v>
      </c>
      <c r="E385" s="3"/>
      <c r="F385" s="3"/>
    </row>
    <row r="386" spans="1:6" x14ac:dyDescent="0.25">
      <c r="A386" s="2"/>
      <c r="B386" s="2" t="s">
        <v>140</v>
      </c>
      <c r="C386" s="2" t="s">
        <v>5</v>
      </c>
      <c r="D386" s="90">
        <v>1</v>
      </c>
      <c r="E386" s="3"/>
      <c r="F386" s="3"/>
    </row>
    <row r="387" spans="1:6" ht="9.9499999999999993" customHeight="1" x14ac:dyDescent="0.25">
      <c r="A387" s="2"/>
      <c r="B387" s="2"/>
      <c r="C387" s="2"/>
      <c r="D387" s="90"/>
      <c r="E387" s="3"/>
      <c r="F387" s="3"/>
    </row>
    <row r="388" spans="1:6" x14ac:dyDescent="0.25">
      <c r="A388" s="20" t="s">
        <v>120</v>
      </c>
      <c r="B388" s="2" t="s">
        <v>121</v>
      </c>
      <c r="C388" s="2"/>
      <c r="D388" s="90"/>
      <c r="E388" s="3"/>
      <c r="F388" s="3"/>
    </row>
    <row r="389" spans="1:6" x14ac:dyDescent="0.25">
      <c r="A389" s="2"/>
      <c r="B389" s="2" t="s">
        <v>122</v>
      </c>
      <c r="C389" s="2"/>
      <c r="D389" s="90"/>
      <c r="E389" s="3"/>
      <c r="F389" s="3"/>
    </row>
    <row r="390" spans="1:6" x14ac:dyDescent="0.25">
      <c r="A390" s="2"/>
      <c r="B390" s="2" t="s">
        <v>239</v>
      </c>
      <c r="C390" s="2" t="s">
        <v>5</v>
      </c>
      <c r="D390" s="90">
        <v>2</v>
      </c>
      <c r="E390" s="3"/>
      <c r="F390" s="3"/>
    </row>
    <row r="391" spans="1:6" x14ac:dyDescent="0.25">
      <c r="A391" s="2"/>
      <c r="B391" s="2" t="s">
        <v>235</v>
      </c>
      <c r="C391" s="2" t="s">
        <v>5</v>
      </c>
      <c r="D391" s="90">
        <v>2</v>
      </c>
      <c r="E391" s="3"/>
      <c r="F391" s="3"/>
    </row>
    <row r="392" spans="1:6" x14ac:dyDescent="0.25">
      <c r="A392" s="2"/>
      <c r="B392" s="2" t="s">
        <v>140</v>
      </c>
      <c r="C392" s="2" t="s">
        <v>5</v>
      </c>
      <c r="D392" s="90">
        <v>1</v>
      </c>
      <c r="E392" s="3"/>
      <c r="F392" s="3"/>
    </row>
    <row r="393" spans="1:6" ht="9.9499999999999993" customHeight="1" x14ac:dyDescent="0.25">
      <c r="A393" s="2"/>
      <c r="B393" s="2"/>
      <c r="C393" s="2"/>
      <c r="D393" s="90"/>
      <c r="E393" s="3"/>
      <c r="F393" s="3"/>
    </row>
    <row r="394" spans="1:6" x14ac:dyDescent="0.25">
      <c r="A394" s="20" t="s">
        <v>123</v>
      </c>
      <c r="B394" s="2" t="s">
        <v>124</v>
      </c>
      <c r="C394" s="2"/>
      <c r="D394" s="90"/>
      <c r="E394" s="3"/>
      <c r="F394" s="3"/>
    </row>
    <row r="395" spans="1:6" x14ac:dyDescent="0.25">
      <c r="A395" s="2"/>
      <c r="B395" s="2" t="s">
        <v>125</v>
      </c>
      <c r="C395" s="2"/>
      <c r="D395" s="90"/>
      <c r="E395" s="3"/>
      <c r="F395" s="3"/>
    </row>
    <row r="396" spans="1:6" x14ac:dyDescent="0.25">
      <c r="A396" s="2"/>
      <c r="B396" s="2" t="s">
        <v>239</v>
      </c>
      <c r="C396" s="2" t="s">
        <v>5</v>
      </c>
      <c r="D396" s="90">
        <v>2</v>
      </c>
      <c r="E396" s="3"/>
      <c r="F396" s="3"/>
    </row>
    <row r="397" spans="1:6" x14ac:dyDescent="0.25">
      <c r="A397" s="2"/>
      <c r="B397" s="2" t="s">
        <v>235</v>
      </c>
      <c r="C397" s="2" t="s">
        <v>5</v>
      </c>
      <c r="D397" s="90">
        <v>2</v>
      </c>
      <c r="E397" s="3"/>
      <c r="F397" s="3"/>
    </row>
    <row r="398" spans="1:6" x14ac:dyDescent="0.25">
      <c r="A398" s="2"/>
      <c r="B398" s="2" t="s">
        <v>140</v>
      </c>
      <c r="C398" s="2" t="s">
        <v>5</v>
      </c>
      <c r="D398" s="90">
        <v>1</v>
      </c>
      <c r="E398" s="3"/>
      <c r="F398" s="3"/>
    </row>
    <row r="399" spans="1:6" ht="9.9499999999999993" customHeight="1" x14ac:dyDescent="0.25">
      <c r="A399" s="2"/>
      <c r="B399" s="2"/>
      <c r="C399" s="2"/>
      <c r="D399" s="90"/>
      <c r="E399" s="3"/>
      <c r="F399" s="3"/>
    </row>
    <row r="400" spans="1:6" x14ac:dyDescent="0.25">
      <c r="A400" s="20" t="s">
        <v>126</v>
      </c>
      <c r="B400" s="2" t="s">
        <v>283</v>
      </c>
      <c r="C400" s="2"/>
      <c r="D400" s="90"/>
      <c r="E400" s="3"/>
      <c r="F400" s="3"/>
    </row>
    <row r="401" spans="1:11" x14ac:dyDescent="0.25">
      <c r="A401" s="2"/>
      <c r="B401" s="2" t="s">
        <v>239</v>
      </c>
      <c r="C401" s="2" t="s">
        <v>5</v>
      </c>
      <c r="D401" s="90">
        <v>3</v>
      </c>
      <c r="E401" s="3"/>
      <c r="F401" s="3"/>
    </row>
    <row r="402" spans="1:11" x14ac:dyDescent="0.25">
      <c r="A402" s="2"/>
      <c r="B402" s="2" t="s">
        <v>235</v>
      </c>
      <c r="C402" s="2" t="s">
        <v>5</v>
      </c>
      <c r="D402" s="90">
        <v>3</v>
      </c>
      <c r="E402" s="3"/>
      <c r="F402" s="3"/>
    </row>
    <row r="403" spans="1:11" x14ac:dyDescent="0.25">
      <c r="A403" s="2"/>
      <c r="B403" s="2" t="s">
        <v>140</v>
      </c>
      <c r="C403" s="2" t="s">
        <v>5</v>
      </c>
      <c r="D403" s="90">
        <v>1</v>
      </c>
      <c r="E403" s="3"/>
      <c r="F403" s="3"/>
    </row>
    <row r="404" spans="1:11" ht="9.9499999999999993" customHeight="1" x14ac:dyDescent="0.25">
      <c r="A404" s="2"/>
      <c r="B404" s="2"/>
      <c r="C404" s="2"/>
      <c r="D404" s="90"/>
      <c r="E404" s="3"/>
      <c r="F404" s="3"/>
    </row>
    <row r="405" spans="1:11" x14ac:dyDescent="0.25">
      <c r="A405" s="129">
        <v>44780</v>
      </c>
      <c r="B405" s="2" t="s">
        <v>127</v>
      </c>
      <c r="C405" s="2"/>
      <c r="D405" s="90"/>
      <c r="E405" s="3"/>
      <c r="F405" s="3"/>
    </row>
    <row r="406" spans="1:11" x14ac:dyDescent="0.25">
      <c r="A406" s="2"/>
      <c r="B406" s="2" t="s">
        <v>128</v>
      </c>
      <c r="C406" s="2"/>
      <c r="D406" s="90"/>
      <c r="E406" s="3"/>
      <c r="F406" s="3"/>
    </row>
    <row r="407" spans="1:11" x14ac:dyDescent="0.25">
      <c r="A407" s="2"/>
      <c r="B407" s="2" t="s">
        <v>239</v>
      </c>
      <c r="C407" s="2" t="s">
        <v>5</v>
      </c>
      <c r="D407" s="90">
        <v>1</v>
      </c>
      <c r="E407" s="3"/>
      <c r="F407" s="3"/>
    </row>
    <row r="408" spans="1:11" x14ac:dyDescent="0.25">
      <c r="A408" s="2"/>
      <c r="B408" s="2" t="s">
        <v>235</v>
      </c>
      <c r="C408" s="2" t="s">
        <v>5</v>
      </c>
      <c r="D408" s="90">
        <v>1</v>
      </c>
      <c r="E408" s="3"/>
      <c r="F408" s="3"/>
    </row>
    <row r="409" spans="1:11" x14ac:dyDescent="0.25">
      <c r="A409" s="2"/>
      <c r="B409" s="2" t="s">
        <v>140</v>
      </c>
      <c r="C409" s="2" t="s">
        <v>5</v>
      </c>
      <c r="D409" s="90">
        <v>1</v>
      </c>
      <c r="E409" s="3"/>
      <c r="F409" s="3"/>
    </row>
    <row r="410" spans="1:11" ht="9.9499999999999993" customHeight="1" x14ac:dyDescent="0.25">
      <c r="A410" s="2"/>
      <c r="B410" s="2"/>
      <c r="C410" s="2"/>
      <c r="D410" s="90"/>
      <c r="E410" s="3"/>
      <c r="F410" s="3"/>
    </row>
    <row r="411" spans="1:11" x14ac:dyDescent="0.25">
      <c r="A411" s="20" t="s">
        <v>270</v>
      </c>
      <c r="B411" s="2" t="s">
        <v>129</v>
      </c>
      <c r="C411" s="2"/>
      <c r="D411" s="90"/>
      <c r="E411" s="3"/>
      <c r="F411" s="3"/>
    </row>
    <row r="412" spans="1:11" x14ac:dyDescent="0.25">
      <c r="A412" s="2"/>
      <c r="B412" s="2" t="s">
        <v>239</v>
      </c>
      <c r="C412" s="2" t="s">
        <v>5</v>
      </c>
      <c r="D412" s="90">
        <v>2</v>
      </c>
      <c r="E412" s="3"/>
      <c r="F412" s="3"/>
    </row>
    <row r="413" spans="1:11" x14ac:dyDescent="0.25">
      <c r="A413" s="2"/>
      <c r="B413" s="2" t="s">
        <v>235</v>
      </c>
      <c r="C413" s="2" t="s">
        <v>5</v>
      </c>
      <c r="D413" s="90">
        <v>2</v>
      </c>
      <c r="E413" s="3"/>
      <c r="F413" s="3"/>
    </row>
    <row r="414" spans="1:11" x14ac:dyDescent="0.25">
      <c r="A414" s="2"/>
      <c r="B414" s="2" t="s">
        <v>140</v>
      </c>
      <c r="C414" s="2" t="s">
        <v>5</v>
      </c>
      <c r="D414" s="90">
        <v>2</v>
      </c>
      <c r="E414" s="3"/>
      <c r="F414" s="3"/>
    </row>
    <row r="415" spans="1:11" x14ac:dyDescent="0.25">
      <c r="A415" s="2"/>
      <c r="B415" s="2"/>
      <c r="C415" s="2"/>
      <c r="D415" s="90"/>
      <c r="E415" s="3"/>
      <c r="F415" s="3"/>
    </row>
    <row r="416" spans="1:11" x14ac:dyDescent="0.25">
      <c r="A416" s="47"/>
      <c r="B416" s="49"/>
      <c r="C416" s="20"/>
      <c r="D416" s="90"/>
      <c r="E416" s="26"/>
      <c r="F416" s="27"/>
      <c r="G416" s="28"/>
      <c r="H416" s="28"/>
      <c r="I416" s="28"/>
      <c r="J416" s="28"/>
      <c r="K416" s="28"/>
    </row>
    <row r="417" spans="1:11" ht="155.25" customHeight="1" x14ac:dyDescent="0.25">
      <c r="A417" s="23" t="s">
        <v>277</v>
      </c>
      <c r="B417" s="49" t="s">
        <v>170</v>
      </c>
      <c r="C417" s="20"/>
      <c r="D417" s="90"/>
      <c r="E417" s="26"/>
      <c r="F417" s="27"/>
      <c r="G417" s="28"/>
      <c r="H417" s="28"/>
      <c r="I417" s="28"/>
      <c r="J417" s="28"/>
      <c r="K417" s="28"/>
    </row>
    <row r="418" spans="1:11" x14ac:dyDescent="0.25">
      <c r="A418" s="2"/>
      <c r="B418" s="2" t="s">
        <v>239</v>
      </c>
      <c r="C418" s="2" t="s">
        <v>5</v>
      </c>
      <c r="D418" s="90">
        <v>1</v>
      </c>
      <c r="E418" s="3"/>
      <c r="F418" s="3"/>
    </row>
    <row r="419" spans="1:11" x14ac:dyDescent="0.25">
      <c r="A419" s="2"/>
      <c r="B419" s="2" t="s">
        <v>235</v>
      </c>
      <c r="C419" s="2" t="s">
        <v>5</v>
      </c>
      <c r="D419" s="90">
        <v>1</v>
      </c>
      <c r="E419" s="3"/>
      <c r="F419" s="3"/>
    </row>
    <row r="420" spans="1:11" x14ac:dyDescent="0.25">
      <c r="A420" s="2"/>
      <c r="B420" s="2" t="s">
        <v>140</v>
      </c>
      <c r="C420" s="2" t="s">
        <v>5</v>
      </c>
      <c r="D420" s="90">
        <v>0</v>
      </c>
      <c r="E420" s="3"/>
      <c r="F420" s="3"/>
    </row>
    <row r="421" spans="1:11" ht="15.75" thickBot="1" x14ac:dyDescent="0.3">
      <c r="A421" s="2"/>
      <c r="B421" s="2"/>
      <c r="C421" s="2"/>
      <c r="D421" s="90"/>
      <c r="E421" s="3"/>
      <c r="F421" s="3"/>
    </row>
    <row r="422" spans="1:11" ht="15.75" thickBot="1" x14ac:dyDescent="0.3">
      <c r="A422" s="20">
        <v>7</v>
      </c>
      <c r="B422" s="56" t="s">
        <v>130</v>
      </c>
      <c r="C422" s="56"/>
      <c r="D422" s="142"/>
      <c r="E422" s="46"/>
      <c r="F422" s="88"/>
    </row>
    <row r="423" spans="1:11" ht="15.75" thickBot="1" x14ac:dyDescent="0.3">
      <c r="A423" s="2"/>
      <c r="B423" s="56"/>
      <c r="C423" s="56"/>
      <c r="D423" s="142"/>
      <c r="E423" s="46"/>
      <c r="F423" s="3"/>
    </row>
    <row r="424" spans="1:11" s="119" customFormat="1" ht="15.75" thickBot="1" x14ac:dyDescent="0.3">
      <c r="A424" s="116" t="s">
        <v>273</v>
      </c>
      <c r="B424" s="117" t="s">
        <v>167</v>
      </c>
      <c r="C424" s="117"/>
      <c r="D424" s="168"/>
      <c r="E424" s="117"/>
      <c r="F424" s="118"/>
    </row>
    <row r="425" spans="1:11" x14ac:dyDescent="0.25">
      <c r="A425" s="47"/>
      <c r="B425" s="47"/>
      <c r="C425" s="47"/>
      <c r="D425" s="98"/>
      <c r="E425" s="47"/>
      <c r="F425" s="27"/>
    </row>
    <row r="426" spans="1:11" s="74" customFormat="1" x14ac:dyDescent="0.25">
      <c r="A426" s="71" t="s">
        <v>274</v>
      </c>
      <c r="B426" s="72" t="s">
        <v>173</v>
      </c>
      <c r="C426" s="72"/>
      <c r="D426" s="169"/>
      <c r="E426" s="72"/>
      <c r="F426" s="73"/>
    </row>
    <row r="427" spans="1:11" x14ac:dyDescent="0.25">
      <c r="A427" s="21"/>
      <c r="B427" s="22"/>
      <c r="C427" s="22"/>
      <c r="D427" s="98"/>
      <c r="E427" s="22"/>
      <c r="F427" s="22"/>
    </row>
    <row r="428" spans="1:11" x14ac:dyDescent="0.25">
      <c r="A428" s="58" t="s">
        <v>0</v>
      </c>
      <c r="B428" s="99" t="s">
        <v>231</v>
      </c>
      <c r="C428" s="99"/>
      <c r="D428" s="99"/>
      <c r="E428" s="99"/>
      <c r="F428" s="99"/>
      <c r="G428" s="24"/>
      <c r="H428" s="24"/>
      <c r="I428" s="24"/>
      <c r="J428" s="24"/>
      <c r="K428" s="24"/>
    </row>
    <row r="429" spans="1:11" x14ac:dyDescent="0.25">
      <c r="A429" s="58"/>
      <c r="B429" s="59"/>
      <c r="C429" s="59"/>
      <c r="D429" s="82"/>
      <c r="E429" s="59"/>
      <c r="F429" s="59"/>
      <c r="G429" s="24"/>
      <c r="H429" s="24"/>
      <c r="I429" s="24"/>
      <c r="J429" s="24"/>
      <c r="K429" s="24"/>
    </row>
    <row r="430" spans="1:11" ht="63.75" x14ac:dyDescent="0.25">
      <c r="A430" s="23" t="s">
        <v>1</v>
      </c>
      <c r="B430" s="24" t="s">
        <v>284</v>
      </c>
      <c r="C430" s="25"/>
      <c r="D430" s="162"/>
      <c r="E430" s="25"/>
      <c r="F430" s="25"/>
    </row>
    <row r="431" spans="1:11" x14ac:dyDescent="0.25">
      <c r="A431" s="2"/>
      <c r="B431" s="24" t="s">
        <v>174</v>
      </c>
      <c r="C431" s="20" t="s">
        <v>5</v>
      </c>
      <c r="D431" s="90">
        <v>20</v>
      </c>
      <c r="E431" s="26"/>
      <c r="F431" s="27"/>
    </row>
    <row r="432" spans="1:11" x14ac:dyDescent="0.25">
      <c r="A432" s="2"/>
      <c r="B432" s="24" t="s">
        <v>175</v>
      </c>
      <c r="C432" s="20" t="s">
        <v>5</v>
      </c>
      <c r="D432" s="90">
        <v>2</v>
      </c>
      <c r="E432" s="26"/>
      <c r="F432" s="27"/>
    </row>
    <row r="433" spans="1:6" x14ac:dyDescent="0.25">
      <c r="A433" s="2"/>
      <c r="B433" s="24" t="s">
        <v>176</v>
      </c>
      <c r="C433" s="20" t="s">
        <v>5</v>
      </c>
      <c r="D433" s="90">
        <v>2</v>
      </c>
      <c r="E433" s="26"/>
      <c r="F433" s="27"/>
    </row>
    <row r="434" spans="1:6" x14ac:dyDescent="0.25">
      <c r="A434" s="2"/>
      <c r="B434" s="24" t="s">
        <v>177</v>
      </c>
      <c r="C434" s="20" t="s">
        <v>5</v>
      </c>
      <c r="D434" s="90">
        <v>2</v>
      </c>
      <c r="E434" s="26"/>
      <c r="F434" s="27"/>
    </row>
    <row r="435" spans="1:6" x14ac:dyDescent="0.25">
      <c r="A435" s="2"/>
      <c r="B435" s="24" t="s">
        <v>178</v>
      </c>
      <c r="C435" s="20" t="s">
        <v>5</v>
      </c>
      <c r="D435" s="90">
        <v>2</v>
      </c>
      <c r="E435" s="26"/>
      <c r="F435" s="27"/>
    </row>
    <row r="436" spans="1:6" x14ac:dyDescent="0.25">
      <c r="A436" s="2"/>
      <c r="B436" s="24" t="s">
        <v>179</v>
      </c>
      <c r="C436" s="20" t="s">
        <v>5</v>
      </c>
      <c r="D436" s="90">
        <v>4</v>
      </c>
      <c r="E436" s="26"/>
      <c r="F436" s="27"/>
    </row>
    <row r="437" spans="1:6" x14ac:dyDescent="0.25">
      <c r="A437" s="2"/>
      <c r="B437" s="24" t="s">
        <v>180</v>
      </c>
      <c r="C437" s="20" t="s">
        <v>5</v>
      </c>
      <c r="D437" s="90">
        <v>1</v>
      </c>
      <c r="E437" s="26"/>
      <c r="F437" s="27"/>
    </row>
    <row r="438" spans="1:6" x14ac:dyDescent="0.25">
      <c r="A438" s="2"/>
      <c r="B438" s="24"/>
      <c r="C438" s="20"/>
      <c r="D438" s="90"/>
      <c r="E438" s="26"/>
      <c r="F438" s="27"/>
    </row>
    <row r="439" spans="1:6" ht="51" x14ac:dyDescent="0.25">
      <c r="A439" s="23" t="s">
        <v>25</v>
      </c>
      <c r="B439" s="24" t="s">
        <v>181</v>
      </c>
      <c r="C439" s="25"/>
      <c r="D439" s="162"/>
      <c r="E439" s="25"/>
      <c r="F439" s="25"/>
    </row>
    <row r="440" spans="1:6" x14ac:dyDescent="0.25">
      <c r="A440" s="2"/>
      <c r="B440" s="24" t="s">
        <v>182</v>
      </c>
      <c r="C440" s="20" t="s">
        <v>5</v>
      </c>
      <c r="D440" s="90">
        <v>2</v>
      </c>
      <c r="E440" s="26"/>
      <c r="F440" s="27"/>
    </row>
    <row r="441" spans="1:6" x14ac:dyDescent="0.25">
      <c r="A441" s="2"/>
      <c r="B441" s="24" t="s">
        <v>183</v>
      </c>
      <c r="C441" s="20" t="s">
        <v>5</v>
      </c>
      <c r="D441" s="90">
        <v>3</v>
      </c>
      <c r="E441" s="26"/>
      <c r="F441" s="27"/>
    </row>
    <row r="442" spans="1:6" x14ac:dyDescent="0.25">
      <c r="A442" s="2"/>
      <c r="B442" s="24" t="s">
        <v>184</v>
      </c>
      <c r="C442" s="20" t="s">
        <v>5</v>
      </c>
      <c r="D442" s="90">
        <v>1</v>
      </c>
      <c r="E442" s="26"/>
      <c r="F442" s="27"/>
    </row>
    <row r="443" spans="1:6" x14ac:dyDescent="0.25">
      <c r="A443" s="2"/>
      <c r="B443" s="24" t="s">
        <v>185</v>
      </c>
      <c r="C443" s="20" t="s">
        <v>5</v>
      </c>
      <c r="D443" s="90">
        <v>4</v>
      </c>
      <c r="E443" s="26"/>
      <c r="F443" s="27"/>
    </row>
    <row r="444" spans="1:6" x14ac:dyDescent="0.25">
      <c r="A444" s="2"/>
      <c r="B444" s="24" t="s">
        <v>186</v>
      </c>
      <c r="C444" s="20" t="s">
        <v>5</v>
      </c>
      <c r="D444" s="90">
        <v>10</v>
      </c>
      <c r="E444" s="26"/>
      <c r="F444" s="27"/>
    </row>
    <row r="445" spans="1:6" x14ac:dyDescent="0.25">
      <c r="A445" s="2"/>
      <c r="B445" s="24" t="s">
        <v>47</v>
      </c>
      <c r="C445" s="20" t="s">
        <v>46</v>
      </c>
      <c r="D445" s="90">
        <v>1</v>
      </c>
      <c r="E445" s="26"/>
      <c r="F445" s="27"/>
    </row>
    <row r="446" spans="1:6" x14ac:dyDescent="0.25">
      <c r="A446" s="2"/>
      <c r="B446" s="24"/>
      <c r="C446" s="20"/>
      <c r="D446" s="90"/>
      <c r="E446" s="26"/>
      <c r="F446" s="27"/>
    </row>
    <row r="447" spans="1:6" ht="63.75" x14ac:dyDescent="0.25">
      <c r="A447" s="23" t="s">
        <v>24</v>
      </c>
      <c r="B447" s="24" t="s">
        <v>285</v>
      </c>
      <c r="C447" s="79" t="s">
        <v>2</v>
      </c>
      <c r="D447" s="91">
        <v>60</v>
      </c>
      <c r="E447" s="31"/>
      <c r="F447" s="32"/>
    </row>
    <row r="448" spans="1:6" ht="5.0999999999999996" customHeight="1" x14ac:dyDescent="0.25">
      <c r="A448" s="2">
        <v>1</v>
      </c>
      <c r="B448" s="24"/>
      <c r="C448" s="20"/>
      <c r="D448" s="90"/>
      <c r="E448" s="26"/>
      <c r="F448" s="27"/>
    </row>
    <row r="449" spans="1:11" x14ac:dyDescent="0.25">
      <c r="A449" s="2"/>
      <c r="B449" s="24"/>
      <c r="E449"/>
    </row>
    <row r="450" spans="1:11" ht="63.75" x14ac:dyDescent="0.25">
      <c r="A450" s="23" t="s">
        <v>23</v>
      </c>
      <c r="B450" s="24" t="s">
        <v>187</v>
      </c>
      <c r="C450" s="79" t="s">
        <v>65</v>
      </c>
      <c r="D450" s="91">
        <v>25</v>
      </c>
      <c r="E450" s="31"/>
      <c r="F450" s="32"/>
    </row>
    <row r="451" spans="1:11" ht="5.0999999999999996" customHeight="1" x14ac:dyDescent="0.25">
      <c r="A451" s="23"/>
      <c r="B451" s="24"/>
      <c r="C451" s="24"/>
      <c r="D451" s="92"/>
      <c r="E451" s="24"/>
      <c r="F451" s="27"/>
      <c r="G451" s="24"/>
      <c r="H451" s="24"/>
      <c r="I451" s="24"/>
      <c r="J451" s="24"/>
      <c r="K451" s="24"/>
    </row>
    <row r="452" spans="1:11" ht="9.9499999999999993" customHeight="1" x14ac:dyDescent="0.25">
      <c r="A452" s="2"/>
      <c r="B452" s="2"/>
      <c r="C452" s="2"/>
      <c r="D452" s="90"/>
      <c r="E452" s="26"/>
      <c r="F452" s="27"/>
    </row>
    <row r="453" spans="1:11" ht="63.75" x14ac:dyDescent="0.25">
      <c r="A453" s="30" t="s">
        <v>41</v>
      </c>
      <c r="B453" s="24" t="s">
        <v>286</v>
      </c>
      <c r="C453" s="79" t="s">
        <v>5</v>
      </c>
      <c r="D453" s="91">
        <v>12</v>
      </c>
      <c r="E453" s="31"/>
      <c r="F453" s="32"/>
      <c r="G453" s="24"/>
      <c r="H453" s="24"/>
      <c r="I453" s="24"/>
      <c r="J453" s="24"/>
      <c r="K453" s="24"/>
    </row>
    <row r="454" spans="1:11" ht="5.0999999999999996" customHeight="1" x14ac:dyDescent="0.25">
      <c r="A454" s="23"/>
      <c r="B454" s="24"/>
      <c r="C454" s="158"/>
      <c r="D454" s="91"/>
      <c r="E454" s="24"/>
      <c r="F454" s="27"/>
      <c r="G454" s="24"/>
      <c r="H454" s="24"/>
      <c r="I454" s="24"/>
      <c r="J454" s="24"/>
      <c r="K454" s="24"/>
    </row>
    <row r="455" spans="1:11" x14ac:dyDescent="0.25">
      <c r="A455" s="33"/>
      <c r="B455" s="34"/>
      <c r="C455" s="159"/>
      <c r="E455" s="31"/>
      <c r="F455" s="32"/>
      <c r="G455" s="24"/>
      <c r="H455" s="24"/>
      <c r="I455" s="24"/>
      <c r="J455" s="24"/>
      <c r="K455" s="24"/>
    </row>
    <row r="456" spans="1:11" ht="51" x14ac:dyDescent="0.25">
      <c r="A456" s="30" t="s">
        <v>45</v>
      </c>
      <c r="B456" s="24" t="s">
        <v>287</v>
      </c>
      <c r="C456" s="79" t="s">
        <v>5</v>
      </c>
      <c r="D456" s="91">
        <v>12</v>
      </c>
      <c r="E456" s="31"/>
      <c r="F456" s="32"/>
      <c r="G456" s="24"/>
      <c r="H456" s="24"/>
      <c r="I456" s="24"/>
      <c r="J456" s="24"/>
      <c r="K456" s="24"/>
    </row>
    <row r="457" spans="1:11" ht="5.0999999999999996" customHeight="1" x14ac:dyDescent="0.25">
      <c r="A457" s="23"/>
      <c r="B457" s="24"/>
      <c r="C457" s="24"/>
      <c r="D457" s="92"/>
      <c r="E457" s="24"/>
      <c r="F457" s="27"/>
      <c r="G457" s="24"/>
      <c r="H457" s="24"/>
      <c r="I457" s="24"/>
      <c r="J457" s="24"/>
      <c r="K457" s="24"/>
    </row>
    <row r="458" spans="1:11" x14ac:dyDescent="0.25">
      <c r="A458" s="33"/>
      <c r="B458" s="34"/>
      <c r="E458" s="31"/>
      <c r="F458" s="32"/>
      <c r="G458" s="24"/>
      <c r="H458" s="24"/>
      <c r="I458" s="24"/>
      <c r="J458" s="24"/>
      <c r="K458" s="24"/>
    </row>
    <row r="459" spans="1:11" ht="25.5" x14ac:dyDescent="0.25">
      <c r="A459" s="30" t="s">
        <v>248</v>
      </c>
      <c r="B459" s="40" t="s">
        <v>60</v>
      </c>
      <c r="C459" s="79" t="s">
        <v>5</v>
      </c>
      <c r="D459" s="91">
        <v>8</v>
      </c>
      <c r="E459" s="31"/>
      <c r="F459" s="32"/>
      <c r="G459" s="24"/>
      <c r="H459" s="24"/>
      <c r="I459" s="24"/>
      <c r="J459" s="24"/>
      <c r="K459" s="24"/>
    </row>
    <row r="460" spans="1:11" x14ac:dyDescent="0.25">
      <c r="A460" s="30"/>
      <c r="B460" s="40"/>
      <c r="C460" s="29"/>
      <c r="D460" s="92"/>
      <c r="E460" s="31"/>
      <c r="F460" s="32"/>
      <c r="G460" s="24"/>
      <c r="H460" s="24"/>
      <c r="I460" s="24"/>
      <c r="J460" s="24"/>
      <c r="K460" s="24"/>
    </row>
    <row r="461" spans="1:11" ht="51" customHeight="1" x14ac:dyDescent="0.25">
      <c r="A461" s="23" t="s">
        <v>249</v>
      </c>
      <c r="B461" s="28" t="s">
        <v>55</v>
      </c>
      <c r="C461" s="28"/>
      <c r="D461" s="143"/>
      <c r="E461" s="28"/>
      <c r="F461" s="28"/>
    </row>
    <row r="462" spans="1:11" ht="5.0999999999999996" customHeight="1" x14ac:dyDescent="0.25">
      <c r="A462" s="2"/>
      <c r="B462" s="24"/>
      <c r="C462" s="20"/>
      <c r="D462" s="90"/>
      <c r="E462" s="26"/>
      <c r="F462" s="27"/>
    </row>
    <row r="463" spans="1:11" x14ac:dyDescent="0.25">
      <c r="A463" s="4"/>
      <c r="B463" s="7" t="s">
        <v>188</v>
      </c>
      <c r="C463" s="29" t="s">
        <v>2</v>
      </c>
      <c r="D463" s="90">
        <v>315</v>
      </c>
      <c r="E463" s="26"/>
      <c r="F463" s="27"/>
      <c r="G463" s="28"/>
      <c r="H463" s="28"/>
      <c r="I463" s="28"/>
      <c r="J463" s="28"/>
      <c r="K463" s="28"/>
    </row>
    <row r="464" spans="1:11" x14ac:dyDescent="0.25">
      <c r="A464" s="4"/>
      <c r="B464" s="7" t="s">
        <v>189</v>
      </c>
      <c r="C464" s="29" t="s">
        <v>2</v>
      </c>
      <c r="D464" s="90">
        <v>150</v>
      </c>
      <c r="E464" s="26"/>
      <c r="F464" s="27"/>
      <c r="G464" s="28"/>
      <c r="H464" s="28"/>
      <c r="I464" s="28"/>
      <c r="J464" s="28"/>
      <c r="K464" s="28"/>
    </row>
    <row r="465" spans="1:11" x14ac:dyDescent="0.25">
      <c r="A465" s="2"/>
      <c r="B465" s="2"/>
      <c r="C465" s="2"/>
      <c r="D465" s="90"/>
      <c r="E465" s="26"/>
      <c r="F465" s="27"/>
    </row>
    <row r="466" spans="1:11" ht="58.5" customHeight="1" x14ac:dyDescent="0.25">
      <c r="A466" s="23" t="s">
        <v>250</v>
      </c>
      <c r="B466" s="24" t="s">
        <v>224</v>
      </c>
      <c r="C466" s="79" t="s">
        <v>2</v>
      </c>
      <c r="D466" s="91">
        <f>781.25*20%</f>
        <v>156.25</v>
      </c>
      <c r="E466" s="26"/>
      <c r="F466" s="27"/>
      <c r="G466" s="24"/>
      <c r="H466" s="24"/>
      <c r="I466" s="24"/>
      <c r="J466" s="24"/>
      <c r="K466" s="24"/>
    </row>
    <row r="467" spans="1:11" ht="5.0999999999999996" customHeight="1" x14ac:dyDescent="0.25">
      <c r="A467" s="23"/>
      <c r="B467" s="24"/>
      <c r="C467" s="24"/>
      <c r="D467" s="92"/>
      <c r="E467" s="24"/>
      <c r="F467" s="27"/>
      <c r="G467" s="24"/>
      <c r="H467" s="24"/>
      <c r="I467" s="24"/>
      <c r="J467" s="24"/>
      <c r="K467" s="24"/>
    </row>
    <row r="468" spans="1:11" ht="15.75" thickBot="1" x14ac:dyDescent="0.3">
      <c r="A468" s="2"/>
      <c r="B468" s="24"/>
      <c r="C468" s="29"/>
      <c r="D468" s="92"/>
      <c r="E468" s="26"/>
      <c r="F468" s="27"/>
      <c r="G468" s="24"/>
      <c r="H468" s="24"/>
      <c r="I468" s="24"/>
      <c r="J468" s="24"/>
      <c r="K468" s="24"/>
    </row>
    <row r="469" spans="1:11" ht="15.75" thickBot="1" x14ac:dyDescent="0.3">
      <c r="A469" s="41">
        <v>1</v>
      </c>
      <c r="B469" s="100" t="s">
        <v>43</v>
      </c>
      <c r="C469" s="100"/>
      <c r="D469" s="100"/>
      <c r="E469" s="100"/>
      <c r="F469" s="85"/>
      <c r="G469" s="24"/>
      <c r="H469" s="24"/>
      <c r="I469" s="24"/>
      <c r="J469" s="24"/>
      <c r="K469" s="24"/>
    </row>
    <row r="470" spans="1:11" x14ac:dyDescent="0.25">
      <c r="A470" s="2"/>
      <c r="B470" s="28"/>
      <c r="C470" s="29"/>
      <c r="D470" s="92"/>
      <c r="E470" s="26"/>
      <c r="F470" s="27"/>
      <c r="G470" s="24"/>
      <c r="H470" s="24"/>
      <c r="I470" s="24"/>
      <c r="J470" s="24"/>
      <c r="K470" s="24"/>
    </row>
    <row r="471" spans="1:11" s="112" customFormat="1" x14ac:dyDescent="0.25">
      <c r="A471" s="113" t="s">
        <v>6</v>
      </c>
      <c r="B471" s="123" t="s">
        <v>34</v>
      </c>
      <c r="C471" s="123"/>
      <c r="D471" s="123"/>
      <c r="E471" s="123"/>
      <c r="F471" s="123"/>
      <c r="G471" s="124"/>
      <c r="H471" s="124"/>
      <c r="I471" s="124"/>
      <c r="J471" s="124"/>
      <c r="K471" s="124"/>
    </row>
    <row r="472" spans="1:11" x14ac:dyDescent="0.25">
      <c r="A472" s="2"/>
      <c r="B472" s="28"/>
      <c r="C472" s="29"/>
      <c r="D472" s="92"/>
      <c r="E472" s="26"/>
      <c r="F472" s="27"/>
      <c r="G472" s="24"/>
      <c r="H472" s="24"/>
      <c r="I472" s="24"/>
      <c r="J472" s="24"/>
      <c r="K472" s="24"/>
    </row>
    <row r="473" spans="1:11" ht="87.75" customHeight="1" x14ac:dyDescent="0.25">
      <c r="A473" s="30" t="s">
        <v>7</v>
      </c>
      <c r="B473" s="24" t="s">
        <v>190</v>
      </c>
      <c r="C473" s="24"/>
      <c r="D473" s="92"/>
      <c r="E473" s="24"/>
      <c r="F473" s="24"/>
      <c r="G473" s="24"/>
      <c r="H473" s="24"/>
      <c r="I473" s="24"/>
      <c r="J473" s="24"/>
      <c r="K473" s="24"/>
    </row>
    <row r="474" spans="1:11" ht="5.0999999999999996" customHeight="1" x14ac:dyDescent="0.25">
      <c r="A474" s="23"/>
      <c r="B474" s="24"/>
      <c r="C474" s="24"/>
      <c r="D474" s="92"/>
      <c r="E474" s="24"/>
      <c r="F474" s="27"/>
      <c r="G474" s="24"/>
      <c r="H474" s="24"/>
      <c r="I474" s="24"/>
      <c r="J474" s="24"/>
      <c r="K474" s="24"/>
    </row>
    <row r="475" spans="1:11" x14ac:dyDescent="0.25">
      <c r="A475" s="6"/>
      <c r="B475" s="24" t="s">
        <v>4</v>
      </c>
      <c r="C475" s="29" t="s">
        <v>2</v>
      </c>
      <c r="D475" s="92">
        <f>D466</f>
        <v>156.25</v>
      </c>
      <c r="E475" s="31"/>
      <c r="F475" s="32"/>
      <c r="G475" s="25"/>
      <c r="H475" s="25"/>
      <c r="I475" s="25"/>
      <c r="J475" s="25"/>
      <c r="K475" s="25"/>
    </row>
    <row r="476" spans="1:11" ht="9.9499999999999993" customHeight="1" thickBot="1" x14ac:dyDescent="0.3">
      <c r="A476" s="2"/>
      <c r="B476" s="24"/>
      <c r="C476" s="29"/>
      <c r="D476" s="92"/>
      <c r="E476" s="26"/>
      <c r="F476" s="27"/>
      <c r="G476" s="24"/>
      <c r="H476" s="24"/>
      <c r="I476" s="24"/>
      <c r="J476" s="24"/>
      <c r="K476" s="24"/>
    </row>
    <row r="477" spans="1:11" ht="15.75" thickBot="1" x14ac:dyDescent="0.3">
      <c r="A477" s="41">
        <v>2</v>
      </c>
      <c r="B477" s="100" t="s">
        <v>32</v>
      </c>
      <c r="C477" s="100"/>
      <c r="D477" s="100"/>
      <c r="E477" s="100"/>
      <c r="F477" s="85"/>
    </row>
    <row r="478" spans="1:11" x14ac:dyDescent="0.25">
      <c r="A478" s="2"/>
      <c r="B478" s="24"/>
      <c r="C478" s="29"/>
      <c r="D478" s="92"/>
      <c r="E478" s="26"/>
      <c r="F478" s="27"/>
      <c r="G478" s="24"/>
      <c r="H478" s="24"/>
      <c r="I478" s="24"/>
      <c r="J478" s="24"/>
      <c r="K478" s="24"/>
    </row>
    <row r="479" spans="1:11" s="112" customFormat="1" x14ac:dyDescent="0.25">
      <c r="A479" s="113" t="s">
        <v>233</v>
      </c>
      <c r="B479" s="123" t="s">
        <v>152</v>
      </c>
      <c r="C479" s="123"/>
      <c r="D479" s="123"/>
      <c r="E479" s="123"/>
      <c r="F479" s="123"/>
      <c r="G479" s="124"/>
      <c r="H479" s="124"/>
      <c r="I479" s="124"/>
      <c r="J479" s="124"/>
      <c r="K479" s="124"/>
    </row>
    <row r="480" spans="1:11" x14ac:dyDescent="0.25">
      <c r="A480" s="2"/>
      <c r="B480" s="24"/>
      <c r="C480" s="29"/>
      <c r="D480" s="92"/>
      <c r="E480" s="29"/>
      <c r="F480" s="29"/>
      <c r="G480" s="24"/>
      <c r="H480" s="24"/>
      <c r="I480" s="24"/>
      <c r="J480" s="24"/>
      <c r="K480" s="24"/>
    </row>
    <row r="481" spans="1:11" ht="25.5" x14ac:dyDescent="0.25">
      <c r="A481" s="23" t="s">
        <v>10</v>
      </c>
      <c r="B481" s="24" t="s">
        <v>30</v>
      </c>
      <c r="C481" s="25"/>
      <c r="D481" s="162"/>
      <c r="E481" s="25"/>
      <c r="F481" s="25"/>
      <c r="G481" s="24"/>
      <c r="H481" s="24"/>
      <c r="I481" s="24"/>
      <c r="J481" s="24"/>
      <c r="K481" s="24"/>
    </row>
    <row r="482" spans="1:11" x14ac:dyDescent="0.25">
      <c r="A482" s="2"/>
      <c r="B482" s="24" t="s">
        <v>4</v>
      </c>
      <c r="C482" s="29" t="s">
        <v>2</v>
      </c>
      <c r="D482" s="92">
        <v>781.25</v>
      </c>
      <c r="E482" s="26"/>
      <c r="F482" s="27"/>
      <c r="G482" s="24"/>
      <c r="H482" s="24"/>
      <c r="I482" s="24"/>
      <c r="J482" s="24"/>
      <c r="K482" s="24"/>
    </row>
    <row r="483" spans="1:11" ht="9.9499999999999993" customHeight="1" x14ac:dyDescent="0.25">
      <c r="A483" s="2"/>
      <c r="B483" s="2"/>
      <c r="C483" s="20"/>
      <c r="D483" s="90"/>
      <c r="E483" s="26"/>
      <c r="F483" s="19"/>
      <c r="G483" s="24"/>
      <c r="H483" s="24"/>
      <c r="I483" s="24"/>
      <c r="J483" s="24"/>
      <c r="K483" s="24"/>
    </row>
    <row r="484" spans="1:11" ht="25.5" x14ac:dyDescent="0.25">
      <c r="A484" s="23" t="s">
        <v>11</v>
      </c>
      <c r="B484" s="24" t="s">
        <v>62</v>
      </c>
      <c r="C484" s="24"/>
      <c r="D484" s="92"/>
      <c r="E484" s="24"/>
      <c r="F484" s="24"/>
      <c r="G484" s="28"/>
      <c r="H484" s="28"/>
      <c r="I484" s="28"/>
      <c r="J484" s="28"/>
      <c r="K484" s="28"/>
    </row>
    <row r="485" spans="1:11" x14ac:dyDescent="0.25">
      <c r="A485" s="2"/>
      <c r="B485" s="24" t="s">
        <v>4</v>
      </c>
      <c r="C485" s="29" t="s">
        <v>2</v>
      </c>
      <c r="D485" s="92">
        <f>D482</f>
        <v>781.25</v>
      </c>
      <c r="E485" s="26"/>
      <c r="F485" s="27"/>
      <c r="G485" s="28"/>
      <c r="H485" s="28"/>
      <c r="I485" s="28"/>
      <c r="J485" s="28"/>
      <c r="K485" s="28"/>
    </row>
    <row r="486" spans="1:11" ht="9.9499999999999993" customHeight="1" x14ac:dyDescent="0.25">
      <c r="A486" s="2"/>
      <c r="B486" s="2"/>
      <c r="C486" s="20"/>
      <c r="D486" s="90"/>
      <c r="E486" s="26"/>
      <c r="F486" s="19"/>
      <c r="G486" s="28"/>
      <c r="H486" s="28"/>
      <c r="I486" s="28"/>
      <c r="J486" s="28"/>
      <c r="K486" s="28"/>
    </row>
    <row r="487" spans="1:11" ht="63.75" x14ac:dyDescent="0.25">
      <c r="A487" s="23" t="s">
        <v>12</v>
      </c>
      <c r="B487" s="24" t="s">
        <v>44</v>
      </c>
      <c r="C487" s="24"/>
      <c r="D487" s="92"/>
      <c r="E487" s="24"/>
      <c r="F487" s="24"/>
      <c r="G487" s="28"/>
      <c r="H487" s="28"/>
      <c r="I487" s="28"/>
      <c r="J487" s="28"/>
      <c r="K487" s="28"/>
    </row>
    <row r="488" spans="1:11" x14ac:dyDescent="0.25">
      <c r="A488" s="2"/>
      <c r="B488" s="24" t="s">
        <v>4</v>
      </c>
      <c r="C488" s="29" t="s">
        <v>2</v>
      </c>
      <c r="D488" s="92">
        <f>D482-D491</f>
        <v>630.85</v>
      </c>
      <c r="E488" s="26"/>
      <c r="F488" s="27"/>
      <c r="G488" s="28"/>
      <c r="H488" s="28"/>
      <c r="I488" s="28"/>
      <c r="J488" s="28"/>
      <c r="K488" s="28"/>
    </row>
    <row r="489" spans="1:11" ht="9.9499999999999993" customHeight="1" x14ac:dyDescent="0.25">
      <c r="A489" s="2"/>
      <c r="B489" s="24"/>
      <c r="C489" s="24"/>
      <c r="D489" s="92"/>
      <c r="E489" s="24"/>
      <c r="F489" s="24"/>
    </row>
    <row r="490" spans="1:11" ht="51" x14ac:dyDescent="0.25">
      <c r="A490" s="23" t="s">
        <v>22</v>
      </c>
      <c r="B490" s="28" t="s">
        <v>63</v>
      </c>
      <c r="C490" s="24"/>
      <c r="D490" s="92"/>
      <c r="E490" s="24"/>
      <c r="F490" s="24"/>
      <c r="G490" s="28"/>
      <c r="H490" s="28"/>
      <c r="I490" s="28"/>
      <c r="J490" s="28"/>
      <c r="K490" s="28"/>
    </row>
    <row r="491" spans="1:11" x14ac:dyDescent="0.25">
      <c r="A491" s="2"/>
      <c r="B491" s="24" t="s">
        <v>4</v>
      </c>
      <c r="C491" s="29" t="s">
        <v>2</v>
      </c>
      <c r="D491" s="92">
        <v>150.4</v>
      </c>
      <c r="E491" s="26"/>
      <c r="F491" s="27"/>
      <c r="G491" s="28"/>
      <c r="H491" s="28"/>
      <c r="I491" s="28"/>
      <c r="J491" s="28"/>
      <c r="K491" s="28"/>
    </row>
    <row r="492" spans="1:11" ht="9.9499999999999993" customHeight="1" x14ac:dyDescent="0.25">
      <c r="A492" s="2"/>
      <c r="B492" s="24"/>
      <c r="C492" s="24"/>
      <c r="D492" s="92"/>
      <c r="E492" s="24"/>
      <c r="F492" s="24"/>
      <c r="G492" s="28"/>
      <c r="H492" s="28"/>
      <c r="I492" s="28"/>
      <c r="J492" s="28"/>
      <c r="K492" s="28"/>
    </row>
    <row r="493" spans="1:11" ht="63.75" x14ac:dyDescent="0.25">
      <c r="A493" s="23" t="s">
        <v>21</v>
      </c>
      <c r="B493" s="28" t="s">
        <v>67</v>
      </c>
      <c r="C493" s="28"/>
      <c r="D493" s="92"/>
      <c r="E493" s="28"/>
      <c r="F493" s="28"/>
      <c r="G493" s="28"/>
      <c r="H493" s="28"/>
      <c r="I493" s="28"/>
      <c r="J493" s="28"/>
      <c r="K493" s="28"/>
    </row>
    <row r="494" spans="1:11" s="45" customFormat="1" ht="15" customHeight="1" x14ac:dyDescent="0.25">
      <c r="A494" s="42"/>
      <c r="B494" s="24" t="s">
        <v>64</v>
      </c>
      <c r="C494" s="29" t="s">
        <v>65</v>
      </c>
      <c r="D494" s="92">
        <v>225.6</v>
      </c>
      <c r="E494" s="43"/>
      <c r="F494" s="44"/>
      <c r="G494" s="24"/>
      <c r="H494" s="24"/>
      <c r="I494" s="24"/>
      <c r="J494" s="24"/>
      <c r="K494" s="24"/>
    </row>
    <row r="495" spans="1:11" s="45" customFormat="1" ht="15" customHeight="1" x14ac:dyDescent="0.25">
      <c r="A495" s="42"/>
      <c r="B495" s="80" t="s">
        <v>191</v>
      </c>
      <c r="C495" s="29" t="s">
        <v>65</v>
      </c>
      <c r="D495" s="92">
        <v>126</v>
      </c>
      <c r="E495" s="43"/>
      <c r="F495" s="44"/>
      <c r="G495" s="24"/>
      <c r="H495" s="24"/>
      <c r="I495" s="24"/>
      <c r="J495" s="24"/>
      <c r="K495" s="24"/>
    </row>
    <row r="496" spans="1:11" ht="15" customHeight="1" x14ac:dyDescent="0.25">
      <c r="A496" s="2"/>
      <c r="B496" s="24" t="s">
        <v>192</v>
      </c>
      <c r="C496" s="29" t="s">
        <v>65</v>
      </c>
      <c r="D496" s="92">
        <v>62</v>
      </c>
      <c r="E496" s="26"/>
      <c r="F496" s="27"/>
      <c r="G496" s="28"/>
      <c r="H496" s="28"/>
      <c r="I496" s="28"/>
      <c r="J496" s="28"/>
      <c r="K496" s="28"/>
    </row>
    <row r="497" spans="1:12" ht="9.9499999999999993" customHeight="1" x14ac:dyDescent="0.25">
      <c r="A497" s="2"/>
      <c r="B497" s="24"/>
      <c r="C497" s="24"/>
      <c r="D497" s="92"/>
      <c r="E497" s="24"/>
      <c r="F497" s="24"/>
      <c r="G497" s="28"/>
      <c r="H497" s="28"/>
      <c r="I497" s="28"/>
      <c r="J497" s="28"/>
      <c r="K497" s="28"/>
    </row>
    <row r="498" spans="1:12" ht="102" x14ac:dyDescent="0.25">
      <c r="A498" s="23" t="s">
        <v>245</v>
      </c>
      <c r="B498" s="28" t="s">
        <v>288</v>
      </c>
      <c r="C498" s="28"/>
      <c r="D498" s="92"/>
      <c r="E498" s="28"/>
      <c r="F498" s="28"/>
      <c r="G498" s="28"/>
      <c r="H498" s="28"/>
      <c r="I498" s="28"/>
      <c r="J498" s="28"/>
      <c r="K498" s="28"/>
    </row>
    <row r="499" spans="1:12" x14ac:dyDescent="0.25">
      <c r="A499" s="2"/>
      <c r="B499" s="28" t="s">
        <v>193</v>
      </c>
      <c r="C499" s="29" t="s">
        <v>5</v>
      </c>
      <c r="D499" s="92">
        <v>8</v>
      </c>
      <c r="E499" s="26"/>
      <c r="F499" s="27"/>
      <c r="G499" s="28"/>
      <c r="H499" s="28"/>
      <c r="I499" s="28"/>
      <c r="J499" s="28"/>
      <c r="K499" s="28"/>
    </row>
    <row r="500" spans="1:12" x14ac:dyDescent="0.25">
      <c r="A500" s="2"/>
      <c r="B500" s="28" t="s">
        <v>70</v>
      </c>
      <c r="C500" s="29" t="s">
        <v>5</v>
      </c>
      <c r="D500" s="92">
        <v>0</v>
      </c>
      <c r="E500" s="26"/>
      <c r="F500" s="27"/>
      <c r="G500" s="28"/>
      <c r="H500" s="28"/>
      <c r="I500" s="28"/>
      <c r="J500" s="28"/>
      <c r="K500" s="28"/>
    </row>
    <row r="501" spans="1:12" x14ac:dyDescent="0.25">
      <c r="A501" s="2"/>
      <c r="B501" s="28" t="s">
        <v>71</v>
      </c>
      <c r="C501" s="29" t="s">
        <v>26</v>
      </c>
      <c r="D501" s="92">
        <v>105</v>
      </c>
      <c r="E501" s="26"/>
      <c r="F501" s="27"/>
      <c r="G501" s="28"/>
      <c r="H501" s="28"/>
      <c r="I501" s="28"/>
      <c r="J501" s="28"/>
      <c r="K501" s="28"/>
    </row>
    <row r="502" spans="1:12" ht="9.9499999999999993" customHeight="1" x14ac:dyDescent="0.25">
      <c r="A502" s="2"/>
      <c r="B502" s="28"/>
      <c r="C502" s="28"/>
      <c r="D502" s="92"/>
      <c r="E502" s="28"/>
      <c r="F502" s="28"/>
      <c r="G502" s="28"/>
      <c r="H502" s="28"/>
      <c r="I502" s="28"/>
      <c r="J502" s="28"/>
      <c r="K502" s="28"/>
    </row>
    <row r="503" spans="1:12" ht="193.5" customHeight="1" x14ac:dyDescent="0.25">
      <c r="A503" s="23" t="s">
        <v>20</v>
      </c>
      <c r="B503" s="28" t="s">
        <v>72</v>
      </c>
      <c r="C503" s="28"/>
      <c r="D503" s="143"/>
      <c r="E503" s="28"/>
      <c r="F503" s="28"/>
      <c r="G503" s="28"/>
      <c r="H503" s="28"/>
      <c r="I503" s="28"/>
      <c r="J503" s="28"/>
      <c r="K503" s="28"/>
    </row>
    <row r="504" spans="1:12" x14ac:dyDescent="0.25">
      <c r="A504" s="2"/>
      <c r="B504" s="28" t="s">
        <v>73</v>
      </c>
      <c r="C504" s="29" t="s">
        <v>5</v>
      </c>
      <c r="D504" s="92">
        <v>4</v>
      </c>
      <c r="E504" s="26"/>
      <c r="F504" s="27"/>
      <c r="G504" s="28"/>
      <c r="H504" s="28"/>
      <c r="I504" s="28"/>
      <c r="J504" s="28"/>
      <c r="K504" s="28"/>
    </row>
    <row r="505" spans="1:12" x14ac:dyDescent="0.25">
      <c r="A505" s="2"/>
      <c r="B505" s="28" t="s">
        <v>74</v>
      </c>
      <c r="C505" s="29" t="s">
        <v>26</v>
      </c>
      <c r="D505" s="92">
        <v>21.2</v>
      </c>
      <c r="E505" s="26"/>
      <c r="F505" s="27"/>
      <c r="G505" s="28"/>
      <c r="H505" s="28"/>
      <c r="I505" s="28"/>
      <c r="J505" s="28"/>
      <c r="K505" s="28"/>
    </row>
    <row r="506" spans="1:12" ht="9.9499999999999993" customHeight="1" x14ac:dyDescent="0.25">
      <c r="A506" s="4"/>
      <c r="B506" s="28"/>
      <c r="C506" s="28"/>
      <c r="D506" s="143"/>
      <c r="E506" s="28"/>
      <c r="F506" s="28"/>
      <c r="G506" s="28"/>
      <c r="H506" s="28"/>
      <c r="I506" s="28"/>
      <c r="J506" s="28"/>
      <c r="K506" s="28"/>
      <c r="L506" s="28"/>
    </row>
    <row r="507" spans="1:12" ht="144" customHeight="1" x14ac:dyDescent="0.25">
      <c r="A507" s="23" t="s">
        <v>19</v>
      </c>
      <c r="B507" s="28" t="s">
        <v>289</v>
      </c>
      <c r="C507" s="28"/>
      <c r="D507" s="143"/>
      <c r="E507" s="28"/>
      <c r="F507" s="28"/>
      <c r="G507" s="28"/>
      <c r="H507" s="28"/>
      <c r="I507" s="28"/>
      <c r="J507" s="28"/>
      <c r="K507" s="28"/>
    </row>
    <row r="508" spans="1:12" x14ac:dyDescent="0.25">
      <c r="A508" s="2"/>
      <c r="B508" s="28" t="s">
        <v>76</v>
      </c>
      <c r="C508" s="29" t="s">
        <v>65</v>
      </c>
      <c r="D508" s="92">
        <v>25</v>
      </c>
      <c r="E508" s="26"/>
      <c r="F508" s="27"/>
      <c r="G508" s="28"/>
      <c r="H508" s="28"/>
      <c r="I508" s="28"/>
      <c r="J508" s="28"/>
      <c r="K508" s="28"/>
      <c r="L508" s="28"/>
    </row>
    <row r="509" spans="1:12" x14ac:dyDescent="0.25">
      <c r="A509" s="2"/>
      <c r="B509" s="28"/>
      <c r="E509" s="26"/>
      <c r="F509" s="27"/>
      <c r="G509" s="28"/>
      <c r="H509" s="28"/>
      <c r="I509" s="28"/>
      <c r="J509" s="28"/>
      <c r="K509" s="28"/>
    </row>
    <row r="510" spans="1:12" ht="16.5" customHeight="1" x14ac:dyDescent="0.25">
      <c r="A510" s="23" t="s">
        <v>246</v>
      </c>
      <c r="B510" s="28" t="s">
        <v>82</v>
      </c>
      <c r="C510" s="29" t="s">
        <v>5</v>
      </c>
      <c r="D510" s="92">
        <v>4</v>
      </c>
      <c r="E510" s="28"/>
      <c r="F510" s="28"/>
      <c r="G510" s="28"/>
      <c r="H510" s="28"/>
      <c r="I510" s="28"/>
      <c r="J510" s="28"/>
      <c r="K510" s="28"/>
    </row>
    <row r="511" spans="1:12" ht="9.9499999999999993" customHeight="1" x14ac:dyDescent="0.25">
      <c r="A511" s="2"/>
      <c r="B511" s="28"/>
      <c r="C511" s="28"/>
      <c r="D511" s="143"/>
      <c r="E511" s="28"/>
      <c r="F511" s="28"/>
    </row>
    <row r="512" spans="1:12" ht="57" customHeight="1" x14ac:dyDescent="0.25">
      <c r="A512" s="23" t="s">
        <v>18</v>
      </c>
      <c r="B512" s="28" t="s">
        <v>194</v>
      </c>
      <c r="C512" s="79" t="s">
        <v>2</v>
      </c>
      <c r="D512" s="91">
        <v>80</v>
      </c>
      <c r="E512" s="26"/>
      <c r="F512" s="27"/>
      <c r="G512" s="28"/>
      <c r="H512" s="28"/>
      <c r="I512" s="28"/>
      <c r="J512" s="28"/>
      <c r="K512" s="28"/>
    </row>
    <row r="513" spans="1:11" ht="15.75" thickBot="1" x14ac:dyDescent="0.3">
      <c r="A513" s="2"/>
      <c r="B513" s="28"/>
      <c r="E513"/>
      <c r="G513" s="28"/>
      <c r="H513" s="28"/>
      <c r="I513" s="28"/>
      <c r="J513" s="28"/>
      <c r="K513" s="28"/>
    </row>
    <row r="514" spans="1:11" ht="15.75" thickBot="1" x14ac:dyDescent="0.3">
      <c r="A514" s="41">
        <v>3</v>
      </c>
      <c r="B514" s="100" t="s">
        <v>275</v>
      </c>
      <c r="C514" s="100"/>
      <c r="D514" s="100"/>
      <c r="E514" s="100"/>
      <c r="F514" s="85"/>
    </row>
    <row r="515" spans="1:11" x14ac:dyDescent="0.25">
      <c r="A515" s="2"/>
      <c r="B515" s="2"/>
      <c r="C515" s="2"/>
      <c r="D515" s="90"/>
      <c r="E515" s="26"/>
      <c r="F515" s="3"/>
    </row>
    <row r="516" spans="1:11" s="112" customFormat="1" x14ac:dyDescent="0.25">
      <c r="A516" s="113" t="s">
        <v>13</v>
      </c>
      <c r="B516" s="123" t="s">
        <v>77</v>
      </c>
      <c r="C516" s="123"/>
      <c r="D516" s="123"/>
      <c r="E516" s="123"/>
      <c r="F516" s="123"/>
      <c r="G516" s="124"/>
      <c r="H516" s="124"/>
      <c r="I516" s="124"/>
      <c r="J516" s="124"/>
      <c r="K516" s="124"/>
    </row>
    <row r="517" spans="1:11" ht="9.9499999999999993" customHeight="1" x14ac:dyDescent="0.25">
      <c r="A517" s="2"/>
      <c r="B517" s="28"/>
      <c r="C517" s="29"/>
      <c r="D517" s="92"/>
      <c r="E517" s="26"/>
      <c r="F517" s="27"/>
      <c r="G517" s="24"/>
      <c r="H517" s="24"/>
      <c r="I517" s="24"/>
      <c r="J517" s="24"/>
      <c r="K517" s="24"/>
    </row>
    <row r="518" spans="1:11" ht="82.5" customHeight="1" x14ac:dyDescent="0.25">
      <c r="A518" s="30" t="s">
        <v>14</v>
      </c>
      <c r="B518" s="24" t="s">
        <v>195</v>
      </c>
      <c r="C518" s="24"/>
      <c r="D518" s="92"/>
      <c r="E518" s="24"/>
      <c r="F518" s="24"/>
      <c r="G518" s="24"/>
      <c r="H518" s="24"/>
      <c r="I518" s="24"/>
      <c r="J518" s="24"/>
      <c r="K518" s="24"/>
    </row>
    <row r="519" spans="1:11" ht="5.0999999999999996" customHeight="1" x14ac:dyDescent="0.25">
      <c r="A519" s="23"/>
      <c r="B519" s="24"/>
      <c r="C519" s="24"/>
      <c r="D519" s="92"/>
      <c r="E519" s="24"/>
      <c r="F519" s="27"/>
      <c r="G519" s="24"/>
      <c r="H519" s="24"/>
      <c r="I519" s="24"/>
      <c r="J519" s="24"/>
      <c r="K519" s="24"/>
    </row>
    <row r="520" spans="1:11" x14ac:dyDescent="0.25">
      <c r="A520" s="6"/>
      <c r="B520" s="24" t="s">
        <v>79</v>
      </c>
      <c r="C520" s="29"/>
      <c r="D520" s="92"/>
      <c r="E520" s="31"/>
      <c r="F520" s="32"/>
      <c r="G520" s="25"/>
      <c r="H520" s="25"/>
      <c r="I520" s="25"/>
      <c r="J520" s="25"/>
      <c r="K520" s="25"/>
    </row>
    <row r="521" spans="1:11" ht="9.9499999999999993" customHeight="1" thickBot="1" x14ac:dyDescent="0.3">
      <c r="A521" s="2"/>
      <c r="B521" s="24"/>
      <c r="C521" s="29"/>
      <c r="D521" s="92"/>
      <c r="E521" s="26"/>
      <c r="F521" s="27"/>
      <c r="G521" s="24"/>
      <c r="H521" s="24"/>
      <c r="I521" s="24"/>
      <c r="J521" s="24"/>
      <c r="K521" s="24"/>
    </row>
    <row r="522" spans="1:11" ht="15.75" thickBot="1" x14ac:dyDescent="0.3">
      <c r="A522" s="41" t="s">
        <v>13</v>
      </c>
      <c r="B522" s="100" t="s">
        <v>81</v>
      </c>
      <c r="C522" s="100"/>
      <c r="D522" s="100"/>
      <c r="E522" s="100"/>
      <c r="F522" s="85"/>
    </row>
    <row r="523" spans="1:11" x14ac:dyDescent="0.25">
      <c r="A523" s="106"/>
      <c r="B523" s="107"/>
      <c r="C523" s="107"/>
      <c r="D523" s="165"/>
      <c r="E523" s="107"/>
      <c r="F523" s="86"/>
    </row>
    <row r="524" spans="1:11" s="112" customFormat="1" x14ac:dyDescent="0.25">
      <c r="A524" s="108" t="s">
        <v>252</v>
      </c>
      <c r="B524" s="125" t="s">
        <v>28</v>
      </c>
      <c r="C524" s="111"/>
      <c r="D524" s="167"/>
      <c r="E524" s="126"/>
      <c r="F524" s="115"/>
      <c r="G524" s="127"/>
      <c r="H524" s="127"/>
      <c r="I524" s="127"/>
      <c r="J524" s="127"/>
      <c r="K524" s="127"/>
    </row>
    <row r="525" spans="1:11" x14ac:dyDescent="0.25">
      <c r="A525" s="47"/>
      <c r="B525" s="47"/>
      <c r="C525" s="3"/>
      <c r="D525" s="90"/>
      <c r="E525" s="26"/>
      <c r="F525" s="27"/>
      <c r="G525" s="28"/>
      <c r="H525" s="28"/>
      <c r="I525" s="28"/>
      <c r="J525" s="28"/>
      <c r="K525" s="28"/>
    </row>
    <row r="526" spans="1:11" ht="51" x14ac:dyDescent="0.25">
      <c r="A526" s="23" t="s">
        <v>258</v>
      </c>
      <c r="B526" s="49" t="s">
        <v>197</v>
      </c>
      <c r="C526" s="20" t="s">
        <v>2</v>
      </c>
      <c r="D526" s="90">
        <v>325</v>
      </c>
      <c r="E526" s="26"/>
      <c r="F526" s="27"/>
      <c r="G526" s="28"/>
      <c r="H526" s="28"/>
      <c r="I526" s="28"/>
      <c r="J526" s="28"/>
      <c r="K526" s="28"/>
    </row>
    <row r="527" spans="1:11" ht="15.75" thickBot="1" x14ac:dyDescent="0.3">
      <c r="A527" s="47"/>
      <c r="B527" s="2"/>
      <c r="C527" s="20"/>
      <c r="D527" s="90"/>
      <c r="E527" s="26"/>
      <c r="F527" s="27"/>
      <c r="G527" s="28"/>
      <c r="H527" s="28"/>
      <c r="I527" s="28"/>
      <c r="J527" s="28"/>
      <c r="K527" s="28"/>
    </row>
    <row r="528" spans="1:11" ht="15.75" thickBot="1" x14ac:dyDescent="0.3">
      <c r="A528" s="41" t="s">
        <v>252</v>
      </c>
      <c r="B528" s="100" t="s">
        <v>199</v>
      </c>
      <c r="C528" s="100"/>
      <c r="D528" s="100"/>
      <c r="E528" s="100"/>
      <c r="F528" s="85"/>
    </row>
    <row r="529" spans="1:11" x14ac:dyDescent="0.25">
      <c r="A529" s="47"/>
      <c r="B529" s="2"/>
      <c r="C529" s="20"/>
      <c r="D529" s="90"/>
      <c r="E529" s="26"/>
      <c r="F529" s="27"/>
      <c r="G529" s="28"/>
      <c r="H529" s="28"/>
      <c r="I529" s="28"/>
      <c r="J529" s="28"/>
      <c r="K529" s="28"/>
    </row>
    <row r="530" spans="1:11" s="112" customFormat="1" x14ac:dyDescent="0.25">
      <c r="A530" s="108">
        <v>6</v>
      </c>
      <c r="B530" s="125" t="s">
        <v>31</v>
      </c>
      <c r="C530" s="111"/>
      <c r="D530" s="167"/>
      <c r="E530" s="126"/>
      <c r="F530" s="115"/>
      <c r="G530" s="127"/>
      <c r="H530" s="127"/>
      <c r="I530" s="127"/>
      <c r="J530" s="127"/>
      <c r="K530" s="127"/>
    </row>
    <row r="531" spans="1:11" x14ac:dyDescent="0.25">
      <c r="A531" s="47"/>
      <c r="B531" s="47"/>
      <c r="C531" s="3"/>
      <c r="D531" s="90"/>
      <c r="E531" s="26"/>
      <c r="F531" s="27"/>
      <c r="G531" s="28"/>
      <c r="H531" s="28"/>
      <c r="I531" s="28"/>
      <c r="J531" s="28"/>
      <c r="K531" s="28"/>
    </row>
    <row r="532" spans="1:11" ht="38.25" x14ac:dyDescent="0.25">
      <c r="A532" s="23" t="s">
        <v>15</v>
      </c>
      <c r="B532" s="49" t="s">
        <v>290</v>
      </c>
      <c r="C532" s="20" t="s">
        <v>198</v>
      </c>
      <c r="D532" s="90">
        <v>5</v>
      </c>
      <c r="E532" s="26"/>
      <c r="F532" s="27"/>
      <c r="G532" s="28"/>
      <c r="H532" s="28"/>
      <c r="I532" s="28"/>
      <c r="J532" s="28"/>
      <c r="K532" s="28"/>
    </row>
    <row r="533" spans="1:11" ht="15.75" thickBot="1" x14ac:dyDescent="0.3">
      <c r="A533" s="47"/>
      <c r="B533" s="2"/>
      <c r="C533" s="20"/>
      <c r="D533" s="90"/>
      <c r="E533" s="26"/>
      <c r="F533" s="27"/>
      <c r="G533" s="28"/>
      <c r="H533" s="28"/>
      <c r="I533" s="28"/>
      <c r="J533" s="28"/>
      <c r="K533" s="28"/>
    </row>
    <row r="534" spans="1:11" ht="15.75" thickBot="1" x14ac:dyDescent="0.3">
      <c r="A534" s="41">
        <v>6</v>
      </c>
      <c r="B534" s="100" t="s">
        <v>200</v>
      </c>
      <c r="C534" s="100"/>
      <c r="D534" s="100"/>
      <c r="E534" s="100"/>
      <c r="F534" s="85"/>
    </row>
    <row r="535" spans="1:11" ht="15.75" thickBot="1" x14ac:dyDescent="0.3">
      <c r="A535" s="41"/>
      <c r="B535" s="8"/>
      <c r="C535" s="8"/>
      <c r="D535" s="97"/>
      <c r="E535" s="8"/>
      <c r="F535" s="86"/>
    </row>
    <row r="536" spans="1:11" s="74" customFormat="1" ht="15.75" thickBot="1" x14ac:dyDescent="0.3">
      <c r="A536" s="75" t="s">
        <v>274</v>
      </c>
      <c r="B536" s="76" t="s">
        <v>196</v>
      </c>
      <c r="C536" s="77"/>
      <c r="D536" s="170"/>
      <c r="E536" s="78"/>
      <c r="F536" s="89"/>
    </row>
    <row r="537" spans="1:11" x14ac:dyDescent="0.25">
      <c r="A537" s="4"/>
      <c r="C537" s="2"/>
      <c r="D537" s="90"/>
      <c r="E537" s="3"/>
      <c r="F537" s="2"/>
    </row>
    <row r="538" spans="1:11" x14ac:dyDescent="0.25">
      <c r="A538" s="4"/>
      <c r="C538" s="2"/>
      <c r="D538" s="90"/>
      <c r="E538" s="3"/>
      <c r="F538" s="2"/>
    </row>
    <row r="539" spans="1:11" x14ac:dyDescent="0.25">
      <c r="A539" s="4"/>
      <c r="C539" s="2"/>
      <c r="D539" s="90"/>
      <c r="E539" s="3"/>
      <c r="F539" s="2"/>
    </row>
    <row r="540" spans="1:11" x14ac:dyDescent="0.25">
      <c r="A540" s="4"/>
      <c r="C540" s="2"/>
      <c r="D540" s="90"/>
      <c r="E540" s="3"/>
      <c r="F540" s="2"/>
    </row>
    <row r="541" spans="1:11" x14ac:dyDescent="0.25">
      <c r="A541" s="2"/>
      <c r="B541" s="2"/>
      <c r="C541" s="2"/>
      <c r="D541" s="90"/>
      <c r="E541" s="3"/>
      <c r="F541" s="2"/>
    </row>
    <row r="542" spans="1:11" s="133" customFormat="1" x14ac:dyDescent="0.25">
      <c r="A542" s="130" t="s">
        <v>278</v>
      </c>
      <c r="B542" s="131" t="s">
        <v>201</v>
      </c>
      <c r="C542" s="131"/>
      <c r="D542" s="171"/>
      <c r="E542" s="131"/>
      <c r="F542" s="132"/>
    </row>
    <row r="543" spans="1:11" x14ac:dyDescent="0.25">
      <c r="A543" s="21"/>
      <c r="B543" s="22"/>
      <c r="C543" s="22"/>
      <c r="D543" s="98"/>
      <c r="E543" s="22"/>
      <c r="F543" s="22"/>
    </row>
    <row r="544" spans="1:11" x14ac:dyDescent="0.25">
      <c r="A544" s="58" t="s">
        <v>0</v>
      </c>
      <c r="B544" s="99" t="s">
        <v>231</v>
      </c>
      <c r="C544" s="99"/>
      <c r="D544" s="99"/>
      <c r="E544" s="99"/>
      <c r="F544" s="99"/>
      <c r="G544" s="24"/>
      <c r="H544" s="24"/>
      <c r="I544" s="24"/>
      <c r="J544" s="24"/>
      <c r="K544" s="24"/>
    </row>
    <row r="545" spans="1:11" x14ac:dyDescent="0.25">
      <c r="A545" s="58"/>
      <c r="B545" s="59"/>
      <c r="C545" s="59"/>
      <c r="D545" s="82"/>
      <c r="E545" s="59"/>
      <c r="F545" s="59"/>
      <c r="G545" s="24"/>
      <c r="H545" s="24"/>
      <c r="I545" s="24"/>
      <c r="J545" s="24"/>
      <c r="K545" s="24"/>
    </row>
    <row r="546" spans="1:11" ht="51" x14ac:dyDescent="0.25">
      <c r="A546" s="23">
        <v>1.1000000000000001</v>
      </c>
      <c r="B546" s="24" t="s">
        <v>181</v>
      </c>
      <c r="C546" s="25"/>
      <c r="D546" s="162"/>
      <c r="E546" s="25"/>
      <c r="F546" s="25"/>
    </row>
    <row r="547" spans="1:11" x14ac:dyDescent="0.25">
      <c r="A547" s="2"/>
      <c r="B547" s="24" t="s">
        <v>212</v>
      </c>
      <c r="C547" s="20" t="s">
        <v>5</v>
      </c>
      <c r="D547" s="90">
        <v>5</v>
      </c>
      <c r="E547" s="26"/>
      <c r="F547" s="27"/>
    </row>
    <row r="548" spans="1:11" x14ac:dyDescent="0.25">
      <c r="A548" s="2"/>
      <c r="B548" s="24" t="s">
        <v>213</v>
      </c>
      <c r="C548" s="20" t="s">
        <v>5</v>
      </c>
      <c r="D548" s="90">
        <v>1</v>
      </c>
      <c r="E548" s="26"/>
      <c r="F548" s="27"/>
    </row>
    <row r="549" spans="1:11" x14ac:dyDescent="0.25">
      <c r="A549" s="2"/>
      <c r="B549" s="24" t="s">
        <v>214</v>
      </c>
      <c r="C549" s="20" t="s">
        <v>5</v>
      </c>
      <c r="D549" s="90">
        <v>1</v>
      </c>
      <c r="E549" s="26"/>
      <c r="F549" s="27"/>
    </row>
    <row r="550" spans="1:11" x14ac:dyDescent="0.25">
      <c r="A550" s="2"/>
      <c r="B550" s="24" t="s">
        <v>211</v>
      </c>
      <c r="C550" s="20" t="s">
        <v>5</v>
      </c>
      <c r="D550" s="90">
        <v>10</v>
      </c>
      <c r="E550" s="26"/>
      <c r="F550" s="27"/>
    </row>
    <row r="551" spans="1:11" x14ac:dyDescent="0.25">
      <c r="A551" s="2"/>
      <c r="B551" s="24" t="s">
        <v>186</v>
      </c>
      <c r="C551" s="20" t="s">
        <v>5</v>
      </c>
      <c r="D551" s="90">
        <v>12</v>
      </c>
      <c r="E551" s="26"/>
      <c r="F551" s="27"/>
    </row>
    <row r="552" spans="1:11" x14ac:dyDescent="0.25">
      <c r="A552" s="2"/>
      <c r="B552" s="24" t="s">
        <v>217</v>
      </c>
      <c r="C552" s="20" t="s">
        <v>5</v>
      </c>
      <c r="D552" s="90">
        <v>1</v>
      </c>
      <c r="E552" s="26"/>
      <c r="F552" s="27"/>
    </row>
    <row r="553" spans="1:11" x14ac:dyDescent="0.25">
      <c r="A553" s="2"/>
      <c r="B553" s="24" t="s">
        <v>215</v>
      </c>
      <c r="C553" s="20" t="s">
        <v>46</v>
      </c>
      <c r="D553" s="90">
        <v>1</v>
      </c>
      <c r="E553" s="26"/>
      <c r="F553" s="27"/>
    </row>
    <row r="554" spans="1:11" x14ac:dyDescent="0.25">
      <c r="A554" s="2"/>
      <c r="B554" s="24"/>
      <c r="C554" s="20"/>
      <c r="D554" s="90"/>
      <c r="E554" s="26"/>
      <c r="F554" s="27"/>
    </row>
    <row r="555" spans="1:11" ht="25.5" x14ac:dyDescent="0.25">
      <c r="A555" s="23">
        <v>1.1000000000000001</v>
      </c>
      <c r="B555" s="24" t="s">
        <v>216</v>
      </c>
      <c r="C555" s="79" t="s">
        <v>147</v>
      </c>
      <c r="D555" s="91">
        <v>2</v>
      </c>
      <c r="E555" s="31"/>
      <c r="F555" s="32"/>
    </row>
    <row r="556" spans="1:11" ht="5.0999999999999996" customHeight="1" x14ac:dyDescent="0.25">
      <c r="A556" s="2"/>
      <c r="B556" s="24"/>
      <c r="C556" s="20"/>
      <c r="D556" s="90"/>
      <c r="E556" s="26"/>
      <c r="F556" s="27"/>
    </row>
    <row r="557" spans="1:11" x14ac:dyDescent="0.25">
      <c r="A557" s="2"/>
      <c r="B557" s="24"/>
      <c r="E557"/>
    </row>
    <row r="558" spans="1:11" ht="51" x14ac:dyDescent="0.25">
      <c r="A558" s="30" t="s">
        <v>41</v>
      </c>
      <c r="B558" s="24" t="s">
        <v>291</v>
      </c>
      <c r="C558" s="29"/>
      <c r="D558" s="92"/>
      <c r="E558" s="31"/>
      <c r="F558" s="32"/>
      <c r="G558" s="24"/>
      <c r="H558" s="24"/>
      <c r="I558" s="24"/>
      <c r="J558" s="24"/>
      <c r="K558" s="24"/>
    </row>
    <row r="559" spans="1:11" ht="5.0999999999999996" customHeight="1" x14ac:dyDescent="0.25">
      <c r="A559" s="23"/>
      <c r="B559" s="24"/>
      <c r="C559" s="24"/>
      <c r="D559" s="92"/>
      <c r="E559" s="24"/>
      <c r="F559" s="27"/>
      <c r="G559" s="24"/>
      <c r="H559" s="24"/>
      <c r="I559" s="24"/>
      <c r="J559" s="24"/>
      <c r="K559" s="24"/>
    </row>
    <row r="560" spans="1:11" x14ac:dyDescent="0.25">
      <c r="A560" s="33"/>
      <c r="B560" s="34"/>
      <c r="C560" s="29" t="s">
        <v>5</v>
      </c>
      <c r="D560" s="92">
        <v>4</v>
      </c>
      <c r="E560" s="31"/>
      <c r="F560" s="32"/>
      <c r="G560" s="24"/>
      <c r="H560" s="24"/>
      <c r="I560" s="24"/>
      <c r="J560" s="24"/>
      <c r="K560" s="24"/>
    </row>
    <row r="561" spans="1:11" ht="51" customHeight="1" x14ac:dyDescent="0.25">
      <c r="A561" s="23" t="s">
        <v>25</v>
      </c>
      <c r="B561" s="28" t="s">
        <v>55</v>
      </c>
      <c r="C561" s="28"/>
      <c r="D561" s="143"/>
      <c r="E561" s="28"/>
      <c r="F561" s="28"/>
    </row>
    <row r="562" spans="1:11" ht="5.0999999999999996" customHeight="1" x14ac:dyDescent="0.25">
      <c r="A562" s="2"/>
      <c r="B562" s="24"/>
      <c r="C562" s="20"/>
      <c r="D562" s="90"/>
      <c r="E562" s="26"/>
      <c r="F562" s="27"/>
    </row>
    <row r="563" spans="1:11" x14ac:dyDescent="0.25">
      <c r="A563" s="4"/>
      <c r="B563" s="7" t="s">
        <v>218</v>
      </c>
      <c r="C563" s="29" t="s">
        <v>2</v>
      </c>
      <c r="D563" s="90">
        <v>30.6</v>
      </c>
      <c r="E563" s="26"/>
      <c r="F563" s="27"/>
      <c r="G563" s="28"/>
      <c r="H563" s="28"/>
      <c r="I563" s="28"/>
      <c r="J563" s="28"/>
      <c r="K563" s="28"/>
    </row>
    <row r="564" spans="1:11" x14ac:dyDescent="0.25">
      <c r="A564" s="4"/>
      <c r="B564" s="7" t="s">
        <v>189</v>
      </c>
      <c r="C564" s="29" t="s">
        <v>2</v>
      </c>
      <c r="D564" s="90">
        <v>16.399999999999999</v>
      </c>
      <c r="E564" s="26"/>
      <c r="F564" s="27"/>
      <c r="G564" s="28"/>
      <c r="H564" s="28"/>
      <c r="I564" s="28"/>
      <c r="J564" s="28"/>
      <c r="K564" s="28"/>
    </row>
    <row r="565" spans="1:11" x14ac:dyDescent="0.25">
      <c r="A565" s="2"/>
      <c r="B565" s="2"/>
      <c r="C565" s="2"/>
      <c r="D565" s="90"/>
      <c r="E565" s="26"/>
      <c r="F565" s="27"/>
    </row>
    <row r="566" spans="1:11" ht="51" x14ac:dyDescent="0.25">
      <c r="A566" s="23" t="s">
        <v>24</v>
      </c>
      <c r="B566" s="24" t="s">
        <v>225</v>
      </c>
      <c r="C566" s="79" t="s">
        <v>2</v>
      </c>
      <c r="D566" s="91">
        <f>90.76*20%</f>
        <v>18.152000000000001</v>
      </c>
      <c r="E566" s="26"/>
      <c r="F566" s="27"/>
      <c r="G566" s="24"/>
      <c r="H566" s="24"/>
      <c r="I566" s="24"/>
      <c r="J566" s="24"/>
      <c r="K566" s="24"/>
    </row>
    <row r="567" spans="1:11" ht="5.0999999999999996" customHeight="1" x14ac:dyDescent="0.25">
      <c r="A567" s="23"/>
      <c r="B567" s="24"/>
      <c r="C567" s="24"/>
      <c r="D567" s="92"/>
      <c r="E567" s="24"/>
      <c r="F567" s="27"/>
      <c r="G567" s="24"/>
      <c r="H567" s="24"/>
      <c r="I567" s="24"/>
      <c r="J567" s="24"/>
      <c r="K567" s="24"/>
    </row>
    <row r="568" spans="1:11" ht="15.75" thickBot="1" x14ac:dyDescent="0.3">
      <c r="A568" s="2"/>
      <c r="B568" s="24"/>
      <c r="C568" s="29"/>
      <c r="D568" s="92"/>
      <c r="E568" s="26"/>
      <c r="F568" s="27"/>
      <c r="G568" s="24"/>
      <c r="H568" s="24"/>
      <c r="I568" s="24"/>
      <c r="J568" s="24"/>
      <c r="K568" s="24"/>
    </row>
    <row r="569" spans="1:11" ht="15.75" thickBot="1" x14ac:dyDescent="0.3">
      <c r="A569" s="41">
        <v>1</v>
      </c>
      <c r="B569" s="100" t="s">
        <v>43</v>
      </c>
      <c r="C569" s="100"/>
      <c r="D569" s="100"/>
      <c r="E569" s="100"/>
      <c r="F569" s="85"/>
      <c r="G569" s="24"/>
      <c r="H569" s="24"/>
      <c r="I569" s="24"/>
      <c r="J569" s="24"/>
      <c r="K569" s="24"/>
    </row>
    <row r="570" spans="1:11" x14ac:dyDescent="0.25">
      <c r="A570" s="2"/>
      <c r="B570" s="28"/>
      <c r="C570" s="29"/>
      <c r="D570" s="92"/>
      <c r="E570" s="26"/>
      <c r="F570" s="27"/>
      <c r="G570" s="24"/>
      <c r="H570" s="24"/>
      <c r="I570" s="24"/>
      <c r="J570" s="24"/>
      <c r="K570" s="24"/>
    </row>
    <row r="571" spans="1:11" s="112" customFormat="1" x14ac:dyDescent="0.25">
      <c r="A571" s="113" t="s">
        <v>233</v>
      </c>
      <c r="B571" s="123" t="s">
        <v>152</v>
      </c>
      <c r="C571" s="123"/>
      <c r="D571" s="123"/>
      <c r="E571" s="123"/>
      <c r="F571" s="123"/>
      <c r="G571" s="124"/>
      <c r="H571" s="124"/>
      <c r="I571" s="124"/>
      <c r="J571" s="124"/>
      <c r="K571" s="124"/>
    </row>
    <row r="572" spans="1:11" x14ac:dyDescent="0.25">
      <c r="A572" s="2"/>
      <c r="B572" s="24"/>
      <c r="C572" s="29"/>
      <c r="D572" s="92"/>
      <c r="E572" s="29"/>
      <c r="F572" s="29"/>
      <c r="G572" s="24"/>
      <c r="H572" s="24"/>
      <c r="I572" s="24"/>
      <c r="J572" s="24"/>
      <c r="K572" s="24"/>
    </row>
    <row r="573" spans="1:11" ht="25.5" x14ac:dyDescent="0.25">
      <c r="A573" s="23" t="s">
        <v>10</v>
      </c>
      <c r="B573" s="24" t="s">
        <v>30</v>
      </c>
      <c r="C573" s="25"/>
      <c r="D573" s="162"/>
      <c r="E573" s="25"/>
      <c r="F573" s="25"/>
      <c r="G573" s="24"/>
      <c r="H573" s="24"/>
      <c r="I573" s="24"/>
      <c r="J573" s="24"/>
      <c r="K573" s="24"/>
    </row>
    <row r="574" spans="1:11" x14ac:dyDescent="0.25">
      <c r="A574" s="2"/>
      <c r="B574" s="24" t="s">
        <v>4</v>
      </c>
      <c r="C574" s="29" t="s">
        <v>2</v>
      </c>
      <c r="D574" s="92">
        <v>90.76</v>
      </c>
      <c r="E574" s="26"/>
      <c r="F574" s="27"/>
      <c r="G574" s="24"/>
      <c r="H574" s="24"/>
      <c r="I574" s="24"/>
      <c r="J574" s="24"/>
      <c r="K574" s="24"/>
    </row>
    <row r="575" spans="1:11" ht="9.9499999999999993" customHeight="1" x14ac:dyDescent="0.25">
      <c r="A575" s="2"/>
      <c r="B575" s="2"/>
      <c r="C575" s="20"/>
      <c r="D575" s="90"/>
      <c r="E575" s="26"/>
      <c r="F575" s="19"/>
      <c r="G575" s="24"/>
      <c r="H575" s="24"/>
      <c r="I575" s="24"/>
      <c r="J575" s="24"/>
      <c r="K575" s="24"/>
    </row>
    <row r="576" spans="1:11" ht="25.5" x14ac:dyDescent="0.25">
      <c r="A576" s="23" t="s">
        <v>11</v>
      </c>
      <c r="B576" s="24" t="s">
        <v>62</v>
      </c>
      <c r="C576" s="24"/>
      <c r="D576" s="92"/>
      <c r="E576" s="24"/>
      <c r="F576" s="24"/>
      <c r="G576" s="28"/>
      <c r="H576" s="28"/>
      <c r="I576" s="28"/>
      <c r="J576" s="28"/>
      <c r="K576" s="28"/>
    </row>
    <row r="577" spans="1:12" x14ac:dyDescent="0.25">
      <c r="A577" s="2"/>
      <c r="B577" s="24" t="s">
        <v>4</v>
      </c>
      <c r="C577" s="29" t="s">
        <v>2</v>
      </c>
      <c r="D577" s="92">
        <f>D574</f>
        <v>90.76</v>
      </c>
      <c r="E577" s="26"/>
      <c r="F577" s="27"/>
      <c r="G577" s="28"/>
      <c r="H577" s="28"/>
      <c r="I577" s="28"/>
      <c r="J577" s="28"/>
      <c r="K577" s="28"/>
    </row>
    <row r="578" spans="1:12" ht="9.9499999999999993" customHeight="1" x14ac:dyDescent="0.25">
      <c r="A578" s="2"/>
      <c r="B578" s="2"/>
      <c r="C578" s="20"/>
      <c r="D578" s="90"/>
      <c r="E578" s="26"/>
      <c r="F578" s="19"/>
      <c r="G578" s="28"/>
      <c r="H578" s="28"/>
      <c r="I578" s="28"/>
      <c r="J578" s="28"/>
      <c r="K578" s="28"/>
    </row>
    <row r="579" spans="1:12" ht="63.75" x14ac:dyDescent="0.25">
      <c r="A579" s="23" t="s">
        <v>12</v>
      </c>
      <c r="B579" s="24" t="s">
        <v>44</v>
      </c>
      <c r="C579" s="24"/>
      <c r="D579" s="92"/>
      <c r="E579" s="24"/>
      <c r="F579" s="24"/>
      <c r="G579" s="28"/>
      <c r="H579" s="28"/>
      <c r="I579" s="28"/>
      <c r="J579" s="28"/>
      <c r="K579" s="28"/>
    </row>
    <row r="580" spans="1:12" x14ac:dyDescent="0.25">
      <c r="A580" s="2"/>
      <c r="B580" s="24" t="s">
        <v>4</v>
      </c>
      <c r="C580" s="29" t="s">
        <v>2</v>
      </c>
      <c r="D580" s="92">
        <f>D577-D583</f>
        <v>46.360000000000007</v>
      </c>
      <c r="E580" s="26"/>
      <c r="F580" s="27"/>
      <c r="G580" s="28"/>
      <c r="H580" s="28"/>
      <c r="I580" s="28"/>
      <c r="J580" s="28"/>
      <c r="K580" s="28"/>
    </row>
    <row r="581" spans="1:12" ht="9.9499999999999993" customHeight="1" x14ac:dyDescent="0.25">
      <c r="A581" s="2"/>
      <c r="B581" s="24"/>
      <c r="C581" s="24"/>
      <c r="D581" s="92"/>
      <c r="E581" s="24"/>
      <c r="F581" s="24"/>
    </row>
    <row r="582" spans="1:12" ht="51" x14ac:dyDescent="0.25">
      <c r="A582" s="23" t="s">
        <v>22</v>
      </c>
      <c r="B582" s="28" t="s">
        <v>63</v>
      </c>
      <c r="C582" s="24"/>
      <c r="D582" s="92"/>
      <c r="E582" s="24"/>
      <c r="F582" s="24"/>
      <c r="G582" s="28"/>
      <c r="H582" s="28"/>
      <c r="I582" s="28"/>
      <c r="J582" s="28"/>
      <c r="K582" s="28"/>
    </row>
    <row r="583" spans="1:12" x14ac:dyDescent="0.25">
      <c r="A583" s="2"/>
      <c r="B583" s="24" t="s">
        <v>4</v>
      </c>
      <c r="C583" s="29" t="s">
        <v>2</v>
      </c>
      <c r="D583" s="92">
        <v>44.4</v>
      </c>
      <c r="E583" s="26"/>
      <c r="F583" s="27"/>
      <c r="G583" s="28"/>
      <c r="H583" s="28"/>
      <c r="I583" s="28"/>
      <c r="J583" s="28"/>
      <c r="K583" s="28"/>
    </row>
    <row r="584" spans="1:12" ht="9.9499999999999993" customHeight="1" x14ac:dyDescent="0.25">
      <c r="A584" s="2"/>
      <c r="B584" s="24"/>
      <c r="C584" s="24"/>
      <c r="D584" s="92"/>
      <c r="E584" s="24"/>
      <c r="F584" s="24"/>
      <c r="G584" s="28"/>
      <c r="H584" s="28"/>
      <c r="I584" s="28"/>
      <c r="J584" s="28"/>
      <c r="K584" s="28"/>
    </row>
    <row r="585" spans="1:12" ht="63.75" x14ac:dyDescent="0.25">
      <c r="A585" s="23" t="s">
        <v>21</v>
      </c>
      <c r="B585" s="28" t="s">
        <v>67</v>
      </c>
      <c r="C585" s="28"/>
      <c r="D585" s="92"/>
      <c r="E585" s="28"/>
      <c r="F585" s="28"/>
      <c r="G585" s="28"/>
      <c r="H585" s="28"/>
      <c r="I585" s="28"/>
      <c r="J585" s="28"/>
      <c r="K585" s="28"/>
    </row>
    <row r="586" spans="1:12" s="45" customFormat="1" ht="15" customHeight="1" x14ac:dyDescent="0.25">
      <c r="A586" s="42"/>
      <c r="B586" s="24" t="s">
        <v>64</v>
      </c>
      <c r="C586" s="29" t="s">
        <v>65</v>
      </c>
      <c r="D586" s="92">
        <v>32.6</v>
      </c>
      <c r="E586" s="43"/>
      <c r="F586" s="44"/>
      <c r="G586" s="24"/>
      <c r="H586" s="24"/>
      <c r="I586" s="24"/>
      <c r="J586" s="24"/>
      <c r="K586" s="24"/>
    </row>
    <row r="587" spans="1:12" ht="15" customHeight="1" x14ac:dyDescent="0.25">
      <c r="A587" s="2"/>
      <c r="B587" s="24" t="s">
        <v>66</v>
      </c>
      <c r="C587" s="29" t="s">
        <v>65</v>
      </c>
      <c r="D587" s="92">
        <v>16</v>
      </c>
      <c r="E587" s="26"/>
      <c r="F587" s="27"/>
      <c r="G587" s="28"/>
      <c r="H587" s="28"/>
      <c r="I587" s="28"/>
      <c r="J587" s="28"/>
      <c r="K587" s="28"/>
    </row>
    <row r="588" spans="1:12" ht="9.9499999999999993" customHeight="1" x14ac:dyDescent="0.25">
      <c r="A588" s="2"/>
      <c r="B588" s="24"/>
      <c r="C588" s="24"/>
      <c r="D588" s="92"/>
      <c r="E588" s="24"/>
      <c r="F588" s="24"/>
      <c r="G588" s="28"/>
      <c r="H588" s="28"/>
      <c r="I588" s="28"/>
      <c r="J588" s="28"/>
      <c r="K588" s="28"/>
    </row>
    <row r="589" spans="1:12" ht="9.9499999999999993" customHeight="1" x14ac:dyDescent="0.25">
      <c r="A589" s="2"/>
      <c r="B589" s="28"/>
      <c r="C589" s="28"/>
      <c r="D589" s="92"/>
      <c r="E589" s="28"/>
      <c r="F589" s="28"/>
      <c r="G589" s="28"/>
      <c r="H589" s="28"/>
      <c r="I589" s="28"/>
      <c r="J589" s="28"/>
      <c r="K589" s="28"/>
    </row>
    <row r="590" spans="1:12" ht="193.5" customHeight="1" x14ac:dyDescent="0.25">
      <c r="A590" s="23" t="s">
        <v>245</v>
      </c>
      <c r="B590" s="28" t="s">
        <v>230</v>
      </c>
      <c r="C590" s="28"/>
      <c r="D590" s="143"/>
      <c r="E590" s="28"/>
      <c r="F590" s="28"/>
      <c r="G590" s="28"/>
      <c r="H590" s="28"/>
      <c r="I590" s="28"/>
      <c r="J590" s="28"/>
      <c r="K590" s="28"/>
    </row>
    <row r="591" spans="1:12" x14ac:dyDescent="0.25">
      <c r="A591" s="2"/>
      <c r="B591" s="28" t="s">
        <v>219</v>
      </c>
      <c r="C591" s="29" t="s">
        <v>5</v>
      </c>
      <c r="D591" s="92">
        <v>2</v>
      </c>
      <c r="E591" s="26"/>
      <c r="F591" s="27"/>
      <c r="G591" s="28"/>
      <c r="H591" s="28"/>
      <c r="I591" s="28"/>
      <c r="J591" s="28"/>
      <c r="K591" s="28"/>
    </row>
    <row r="592" spans="1:12" ht="9.9499999999999993" customHeight="1" x14ac:dyDescent="0.25">
      <c r="A592" s="4"/>
      <c r="B592" s="28"/>
      <c r="C592" s="28"/>
      <c r="D592" s="143"/>
      <c r="E592" s="28"/>
      <c r="F592" s="28"/>
      <c r="G592" s="28"/>
      <c r="H592" s="28"/>
      <c r="I592" s="28"/>
      <c r="J592" s="28"/>
      <c r="K592" s="28"/>
      <c r="L592" s="28"/>
    </row>
    <row r="593" spans="1:12" ht="154.5" customHeight="1" x14ac:dyDescent="0.25">
      <c r="A593" s="23" t="s">
        <v>20</v>
      </c>
      <c r="B593" s="28" t="s">
        <v>292</v>
      </c>
      <c r="C593" s="28"/>
      <c r="D593" s="143"/>
      <c r="E593" s="28"/>
      <c r="F593" s="28"/>
      <c r="G593" s="28"/>
      <c r="H593" s="28"/>
      <c r="I593" s="28"/>
      <c r="J593" s="28"/>
      <c r="K593" s="28"/>
    </row>
    <row r="594" spans="1:12" x14ac:dyDescent="0.25">
      <c r="A594" s="2"/>
      <c r="B594" s="28" t="s">
        <v>220</v>
      </c>
      <c r="C594" s="29" t="s">
        <v>65</v>
      </c>
      <c r="D594" s="92">
        <v>12</v>
      </c>
      <c r="E594" s="26"/>
      <c r="F594" s="27"/>
      <c r="G594" s="28"/>
      <c r="H594" s="28"/>
      <c r="I594" s="28"/>
      <c r="J594" s="28"/>
      <c r="K594" s="28"/>
      <c r="L594" s="28"/>
    </row>
    <row r="595" spans="1:12" ht="9.9499999999999993" customHeight="1" x14ac:dyDescent="0.25">
      <c r="A595" s="2"/>
      <c r="B595" s="28"/>
      <c r="C595" s="28"/>
      <c r="D595" s="143"/>
      <c r="E595" s="28"/>
      <c r="F595" s="28"/>
    </row>
    <row r="596" spans="1:12" ht="16.5" customHeight="1" x14ac:dyDescent="0.25">
      <c r="A596" s="23" t="s">
        <v>19</v>
      </c>
      <c r="B596" s="28" t="s">
        <v>82</v>
      </c>
      <c r="C596" s="28"/>
      <c r="D596" s="143"/>
      <c r="E596" s="28"/>
      <c r="F596" s="28"/>
      <c r="G596" s="28"/>
      <c r="H596" s="28"/>
      <c r="I596" s="28"/>
      <c r="J596" s="28"/>
      <c r="K596" s="28"/>
    </row>
    <row r="597" spans="1:12" x14ac:dyDescent="0.25">
      <c r="A597" s="2"/>
      <c r="B597" s="28" t="s">
        <v>83</v>
      </c>
      <c r="C597" s="29" t="s">
        <v>5</v>
      </c>
      <c r="D597" s="92">
        <v>2</v>
      </c>
      <c r="E597" s="26"/>
      <c r="F597" s="27"/>
      <c r="G597" s="28"/>
      <c r="H597" s="28"/>
      <c r="I597" s="28"/>
      <c r="J597" s="28"/>
      <c r="K597" s="28"/>
    </row>
    <row r="598" spans="1:12" ht="9.9499999999999993" customHeight="1" thickBot="1" x14ac:dyDescent="0.3">
      <c r="A598" s="2"/>
      <c r="B598" s="28"/>
      <c r="C598" s="28"/>
      <c r="D598" s="143"/>
      <c r="E598" s="28"/>
      <c r="F598" s="28"/>
    </row>
    <row r="599" spans="1:12" ht="15.75" thickBot="1" x14ac:dyDescent="0.3">
      <c r="A599" s="41">
        <v>3</v>
      </c>
      <c r="B599" s="100" t="s">
        <v>29</v>
      </c>
      <c r="C599" s="100"/>
      <c r="D599" s="100"/>
      <c r="E599" s="100"/>
      <c r="F599" s="85"/>
    </row>
    <row r="600" spans="1:12" x14ac:dyDescent="0.25">
      <c r="A600" s="2"/>
      <c r="B600" s="2"/>
      <c r="C600" s="2"/>
      <c r="D600" s="90"/>
      <c r="E600" s="26"/>
      <c r="F600" s="3"/>
    </row>
    <row r="601" spans="1:12" s="112" customFormat="1" x14ac:dyDescent="0.25">
      <c r="A601" s="113" t="s">
        <v>13</v>
      </c>
      <c r="B601" s="123" t="s">
        <v>77</v>
      </c>
      <c r="C601" s="123"/>
      <c r="D601" s="123"/>
      <c r="E601" s="123"/>
      <c r="F601" s="123"/>
      <c r="G601" s="124"/>
      <c r="H601" s="124"/>
      <c r="I601" s="124"/>
      <c r="J601" s="124"/>
      <c r="K601" s="124"/>
    </row>
    <row r="602" spans="1:12" ht="9.9499999999999993" customHeight="1" x14ac:dyDescent="0.25">
      <c r="A602" s="2"/>
      <c r="B602" s="28"/>
      <c r="C602" s="29"/>
      <c r="D602" s="92"/>
      <c r="E602" s="26"/>
      <c r="F602" s="27"/>
      <c r="G602" s="24"/>
      <c r="H602" s="24"/>
      <c r="I602" s="24"/>
      <c r="J602" s="24"/>
      <c r="K602" s="24"/>
    </row>
    <row r="603" spans="1:12" ht="82.5" customHeight="1" x14ac:dyDescent="0.25">
      <c r="A603" s="30" t="s">
        <v>14</v>
      </c>
      <c r="B603" s="24" t="s">
        <v>226</v>
      </c>
      <c r="C603" s="24"/>
      <c r="D603" s="92"/>
      <c r="E603" s="24"/>
      <c r="F603" s="24"/>
      <c r="G603" s="24"/>
      <c r="H603" s="24"/>
      <c r="I603" s="24"/>
      <c r="J603" s="24"/>
      <c r="K603" s="24"/>
    </row>
    <row r="604" spans="1:12" ht="5.0999999999999996" customHeight="1" x14ac:dyDescent="0.25">
      <c r="A604" s="23"/>
      <c r="B604" s="24"/>
      <c r="C604" s="24"/>
      <c r="D604" s="92"/>
      <c r="E604" s="24"/>
      <c r="F604" s="27"/>
      <c r="G604" s="24"/>
      <c r="H604" s="24"/>
      <c r="I604" s="24"/>
      <c r="J604" s="24"/>
      <c r="K604" s="24"/>
    </row>
    <row r="605" spans="1:12" x14ac:dyDescent="0.25">
      <c r="A605" s="6"/>
      <c r="B605" s="24" t="s">
        <v>79</v>
      </c>
      <c r="C605" s="29"/>
      <c r="D605" s="92"/>
      <c r="E605" s="31"/>
      <c r="F605" s="32"/>
      <c r="G605" s="25"/>
      <c r="H605" s="25"/>
      <c r="I605" s="25"/>
      <c r="J605" s="25"/>
      <c r="K605" s="25"/>
    </row>
    <row r="606" spans="1:12" ht="9.9499999999999993" customHeight="1" x14ac:dyDescent="0.25">
      <c r="A606" s="2"/>
      <c r="B606" s="24"/>
      <c r="C606" s="29"/>
      <c r="D606" s="92"/>
      <c r="E606" s="26"/>
      <c r="F606" s="27"/>
      <c r="G606" s="24"/>
      <c r="H606" s="24"/>
      <c r="I606" s="24"/>
      <c r="J606" s="24"/>
      <c r="K606" s="24"/>
    </row>
    <row r="607" spans="1:12" ht="34.5" customHeight="1" x14ac:dyDescent="0.25">
      <c r="A607" s="30" t="s">
        <v>17</v>
      </c>
      <c r="B607" s="24" t="s">
        <v>80</v>
      </c>
      <c r="C607" s="24"/>
      <c r="D607" s="92"/>
      <c r="E607" s="24"/>
      <c r="F607" s="24"/>
      <c r="G607" s="24"/>
      <c r="H607" s="24"/>
      <c r="I607" s="24"/>
      <c r="J607" s="24"/>
      <c r="K607" s="24"/>
    </row>
    <row r="608" spans="1:12" ht="5.0999999999999996" customHeight="1" x14ac:dyDescent="0.25">
      <c r="A608" s="23"/>
      <c r="B608" s="24"/>
      <c r="C608" s="24"/>
      <c r="D608" s="92"/>
      <c r="E608" s="24"/>
      <c r="F608" s="27"/>
      <c r="G608" s="24"/>
      <c r="H608" s="24"/>
      <c r="I608" s="24"/>
      <c r="J608" s="24"/>
      <c r="K608" s="24"/>
    </row>
    <row r="609" spans="1:11" x14ac:dyDescent="0.25">
      <c r="A609" s="2"/>
      <c r="B609" s="28" t="s">
        <v>42</v>
      </c>
      <c r="C609" s="29" t="s">
        <v>5</v>
      </c>
      <c r="D609" s="92">
        <v>4</v>
      </c>
      <c r="E609" s="26"/>
      <c r="F609" s="27"/>
      <c r="G609" s="28"/>
      <c r="H609" s="28"/>
      <c r="I609" s="28"/>
      <c r="J609" s="28"/>
      <c r="K609" s="28"/>
    </row>
    <row r="610" spans="1:11" ht="9.9499999999999993" customHeight="1" thickBot="1" x14ac:dyDescent="0.3">
      <c r="A610" s="2"/>
      <c r="B610" s="24"/>
      <c r="C610" s="29"/>
      <c r="D610" s="92"/>
      <c r="E610" s="26"/>
      <c r="F610" s="27"/>
      <c r="G610" s="24"/>
      <c r="H610" s="24"/>
      <c r="I610" s="24"/>
      <c r="J610" s="24"/>
      <c r="K610" s="24"/>
    </row>
    <row r="611" spans="1:11" ht="15.75" thickBot="1" x14ac:dyDescent="0.3">
      <c r="A611" s="41" t="s">
        <v>13</v>
      </c>
      <c r="B611" s="100" t="s">
        <v>81</v>
      </c>
      <c r="C611" s="100"/>
      <c r="D611" s="100"/>
      <c r="E611" s="100"/>
      <c r="F611" s="85"/>
    </row>
    <row r="612" spans="1:11" ht="15.75" thickBot="1" x14ac:dyDescent="0.3">
      <c r="A612" s="41"/>
      <c r="B612" s="8"/>
      <c r="C612" s="8"/>
      <c r="D612" s="97"/>
      <c r="E612" s="8"/>
      <c r="F612" s="86"/>
    </row>
    <row r="613" spans="1:11" s="133" customFormat="1" ht="15.75" thickBot="1" x14ac:dyDescent="0.3">
      <c r="A613" s="134" t="s">
        <v>278</v>
      </c>
      <c r="B613" s="135" t="s">
        <v>221</v>
      </c>
      <c r="C613" s="136"/>
      <c r="D613" s="172"/>
      <c r="E613" s="137"/>
      <c r="F613" s="138"/>
    </row>
    <row r="614" spans="1:11" x14ac:dyDescent="0.25">
      <c r="A614" s="81"/>
      <c r="B614" s="2"/>
      <c r="C614" s="2"/>
      <c r="D614" s="90"/>
      <c r="E614" s="3"/>
      <c r="F614" s="3"/>
    </row>
    <row r="615" spans="1:11" x14ac:dyDescent="0.25">
      <c r="A615" s="81"/>
      <c r="B615" s="2"/>
      <c r="C615" s="2"/>
      <c r="D615" s="90"/>
      <c r="E615" s="3"/>
      <c r="F615" s="3"/>
    </row>
    <row r="616" spans="1:11" x14ac:dyDescent="0.25">
      <c r="A616" s="81"/>
      <c r="B616" s="2"/>
      <c r="C616" s="2"/>
      <c r="D616" s="90"/>
      <c r="E616" s="3"/>
      <c r="F616" s="3"/>
    </row>
    <row r="617" spans="1:11" ht="15.75" thickBot="1" x14ac:dyDescent="0.3">
      <c r="A617" s="81"/>
      <c r="B617" s="2"/>
      <c r="C617" s="2"/>
      <c r="D617" s="90"/>
      <c r="E617" s="3"/>
      <c r="F617" s="3"/>
    </row>
    <row r="618" spans="1:11" ht="16.5" customHeight="1" thickBot="1" x14ac:dyDescent="0.3">
      <c r="A618" s="145"/>
      <c r="B618" s="146" t="s">
        <v>27</v>
      </c>
      <c r="C618" s="146"/>
      <c r="D618" s="146"/>
      <c r="E618" s="146"/>
      <c r="F618" s="147"/>
      <c r="G618" s="28"/>
      <c r="H618" s="28"/>
      <c r="I618" s="28"/>
      <c r="J618" s="28"/>
      <c r="K618" s="28"/>
    </row>
    <row r="619" spans="1:11" ht="16.5" customHeight="1" thickBot="1" x14ac:dyDescent="0.3">
      <c r="A619" s="149"/>
      <c r="B619" s="150"/>
      <c r="C619" s="150"/>
      <c r="D619" s="150"/>
      <c r="E619" s="150"/>
      <c r="F619" s="150"/>
      <c r="G619" s="28"/>
      <c r="H619" s="28"/>
      <c r="I619" s="28"/>
      <c r="J619" s="28"/>
      <c r="K619" s="28"/>
    </row>
    <row r="620" spans="1:11" ht="18" customHeight="1" thickBot="1" x14ac:dyDescent="0.3">
      <c r="A620" s="139"/>
      <c r="B620" s="144" t="s">
        <v>279</v>
      </c>
      <c r="C620" s="144"/>
      <c r="D620" s="143"/>
      <c r="E620" s="28"/>
      <c r="F620" s="151"/>
      <c r="G620" s="28"/>
      <c r="H620" s="28"/>
      <c r="I620" s="28"/>
      <c r="J620" s="28"/>
      <c r="K620" s="28"/>
    </row>
    <row r="621" spans="1:11" ht="12" customHeight="1" thickBot="1" x14ac:dyDescent="0.3">
      <c r="A621" s="139"/>
      <c r="B621" s="144"/>
      <c r="C621" s="144"/>
      <c r="D621" s="143"/>
      <c r="E621" s="28"/>
      <c r="F621" s="152"/>
      <c r="G621" s="28"/>
      <c r="H621" s="28"/>
      <c r="I621" s="28"/>
      <c r="J621" s="28"/>
      <c r="K621" s="28"/>
    </row>
    <row r="622" spans="1:11" ht="18" customHeight="1" thickBot="1" x14ac:dyDescent="0.3">
      <c r="B622" s="99" t="s">
        <v>282</v>
      </c>
      <c r="C622" s="99"/>
      <c r="D622" s="99"/>
      <c r="E622" s="123"/>
      <c r="F622" s="151"/>
      <c r="G622" s="28"/>
      <c r="H622" s="28"/>
      <c r="I622" s="28"/>
      <c r="J622" s="28"/>
      <c r="K622" s="28"/>
    </row>
    <row r="623" spans="1:11" ht="12" customHeight="1" thickBot="1" x14ac:dyDescent="0.3">
      <c r="B623" s="59"/>
      <c r="C623" s="59"/>
      <c r="D623" s="82"/>
      <c r="E623" s="114"/>
      <c r="F623" s="152"/>
      <c r="G623" s="28"/>
      <c r="H623" s="28"/>
      <c r="I623" s="28"/>
      <c r="J623" s="28"/>
      <c r="K623" s="28"/>
    </row>
    <row r="624" spans="1:11" ht="18" customHeight="1" thickBot="1" x14ac:dyDescent="0.3">
      <c r="A624" s="139"/>
      <c r="B624" s="141" t="s">
        <v>280</v>
      </c>
      <c r="C624" s="141"/>
      <c r="D624" s="90"/>
      <c r="E624" s="3"/>
      <c r="F624" s="156"/>
    </row>
    <row r="625" spans="1:6" ht="12" customHeight="1" thickBot="1" x14ac:dyDescent="0.3">
      <c r="A625" s="139"/>
      <c r="B625" s="141"/>
      <c r="C625" s="141"/>
      <c r="D625" s="90"/>
      <c r="E625" s="3"/>
      <c r="F625" s="153"/>
    </row>
    <row r="626" spans="1:6" s="112" customFormat="1" ht="18" customHeight="1" thickBot="1" x14ac:dyDescent="0.3">
      <c r="A626" s="154"/>
      <c r="B626" s="155" t="s">
        <v>281</v>
      </c>
      <c r="C626" s="155"/>
      <c r="D626" s="167"/>
      <c r="E626" s="111"/>
      <c r="F626" s="156"/>
    </row>
    <row r="627" spans="1:6" ht="20.100000000000001" customHeight="1" thickBot="1" x14ac:dyDescent="0.3">
      <c r="A627" s="139"/>
      <c r="B627" s="140"/>
      <c r="C627" s="140"/>
      <c r="D627" s="90"/>
      <c r="E627" s="3"/>
      <c r="F627" s="153"/>
    </row>
    <row r="628" spans="1:6" ht="18" customHeight="1" thickBot="1" x14ac:dyDescent="0.3">
      <c r="A628" s="83"/>
      <c r="B628" s="148" t="s">
        <v>222</v>
      </c>
      <c r="C628" s="148"/>
      <c r="D628" s="148"/>
      <c r="E628" s="148"/>
      <c r="F628" s="157"/>
    </row>
    <row r="629" spans="1:6" x14ac:dyDescent="0.25">
      <c r="A629" s="2"/>
      <c r="B629" s="2"/>
      <c r="C629" s="2"/>
      <c r="D629" s="90"/>
      <c r="E629" s="3"/>
      <c r="F629" s="2"/>
    </row>
    <row r="630" spans="1:6" x14ac:dyDescent="0.25">
      <c r="A630" s="2"/>
      <c r="B630" s="2"/>
      <c r="C630" s="2"/>
      <c r="D630" s="90"/>
      <c r="E630" s="3"/>
      <c r="F630" s="2"/>
    </row>
    <row r="631" spans="1:6" x14ac:dyDescent="0.25">
      <c r="A631" s="2"/>
      <c r="B631" s="2"/>
      <c r="C631" s="2"/>
      <c r="D631" s="90"/>
      <c r="E631" s="3"/>
      <c r="F631" s="2"/>
    </row>
    <row r="632" spans="1:6" x14ac:dyDescent="0.25">
      <c r="A632" s="2"/>
      <c r="B632" s="2"/>
      <c r="C632" s="2"/>
      <c r="D632" s="90"/>
      <c r="E632" s="3"/>
      <c r="F632" s="2"/>
    </row>
    <row r="633" spans="1:6" x14ac:dyDescent="0.25">
      <c r="A633" s="2"/>
      <c r="B633" s="2"/>
      <c r="C633" s="2"/>
      <c r="D633" s="90"/>
      <c r="E633" s="3"/>
      <c r="F633" s="2"/>
    </row>
    <row r="634" spans="1:6" x14ac:dyDescent="0.25">
      <c r="A634" s="2"/>
      <c r="B634" s="2"/>
      <c r="C634" s="2"/>
      <c r="D634" s="90"/>
      <c r="E634" s="3"/>
      <c r="F634" s="2"/>
    </row>
    <row r="635" spans="1:6" s="9" customFormat="1" x14ac:dyDescent="0.25">
      <c r="A635" s="10"/>
      <c r="B635" s="10"/>
      <c r="C635" s="10"/>
      <c r="D635" s="173"/>
      <c r="E635" s="11"/>
      <c r="F635" s="10"/>
    </row>
    <row r="636" spans="1:6" s="9" customFormat="1" x14ac:dyDescent="0.25">
      <c r="A636" s="10"/>
      <c r="B636" s="10"/>
      <c r="C636" s="10"/>
      <c r="D636" s="173"/>
      <c r="E636" s="11"/>
      <c r="F636" s="10"/>
    </row>
    <row r="637" spans="1:6" s="9" customFormat="1" x14ac:dyDescent="0.25">
      <c r="A637" s="10"/>
      <c r="B637" s="10"/>
      <c r="C637" s="10"/>
      <c r="D637" s="173"/>
      <c r="E637" s="11"/>
      <c r="F637" s="10"/>
    </row>
    <row r="638" spans="1:6" s="9" customFormat="1" x14ac:dyDescent="0.25">
      <c r="A638" s="10"/>
      <c r="B638" s="10"/>
      <c r="C638" s="10"/>
      <c r="D638" s="173"/>
      <c r="E638" s="11"/>
      <c r="F638" s="10"/>
    </row>
    <row r="639" spans="1:6" s="9" customFormat="1" x14ac:dyDescent="0.25">
      <c r="A639" s="10"/>
      <c r="B639" s="10"/>
      <c r="C639" s="10"/>
      <c r="D639" s="173"/>
      <c r="E639" s="11"/>
      <c r="F639" s="10"/>
    </row>
    <row r="640" spans="1:6" s="9" customFormat="1" x14ac:dyDescent="0.25">
      <c r="A640" s="10"/>
      <c r="B640" s="10"/>
      <c r="C640" s="10"/>
      <c r="D640" s="173"/>
      <c r="E640" s="11"/>
      <c r="F640" s="10"/>
    </row>
    <row r="641" spans="1:6" s="9" customFormat="1" x14ac:dyDescent="0.25">
      <c r="A641" s="10"/>
      <c r="B641" s="10"/>
      <c r="C641" s="10"/>
      <c r="D641" s="173"/>
      <c r="E641" s="11"/>
      <c r="F641" s="10"/>
    </row>
    <row r="642" spans="1:6" s="9" customFormat="1" x14ac:dyDescent="0.25">
      <c r="A642" s="10"/>
      <c r="B642" s="10"/>
      <c r="C642" s="10"/>
      <c r="D642" s="173"/>
      <c r="E642" s="11"/>
      <c r="F642" s="10"/>
    </row>
    <row r="643" spans="1:6" s="9" customFormat="1" x14ac:dyDescent="0.25">
      <c r="A643" s="10"/>
      <c r="B643" s="10"/>
      <c r="C643" s="10"/>
      <c r="D643" s="173"/>
      <c r="E643" s="11"/>
      <c r="F643" s="10"/>
    </row>
    <row r="644" spans="1:6" s="9" customFormat="1" x14ac:dyDescent="0.25">
      <c r="A644" s="10"/>
      <c r="B644" s="10"/>
      <c r="C644" s="10"/>
      <c r="D644" s="173"/>
      <c r="E644" s="11"/>
      <c r="F644" s="10"/>
    </row>
    <row r="645" spans="1:6" s="9" customFormat="1" x14ac:dyDescent="0.25">
      <c r="A645" s="10"/>
      <c r="B645" s="10"/>
      <c r="C645" s="10"/>
      <c r="D645" s="173"/>
      <c r="E645" s="11"/>
      <c r="F645" s="10"/>
    </row>
    <row r="646" spans="1:6" s="9" customFormat="1" x14ac:dyDescent="0.25">
      <c r="A646" s="10"/>
      <c r="B646" s="10"/>
      <c r="C646" s="10"/>
      <c r="D646" s="173"/>
      <c r="E646" s="11"/>
      <c r="F646" s="10"/>
    </row>
    <row r="647" spans="1:6" s="9" customFormat="1" x14ac:dyDescent="0.25">
      <c r="A647" s="10"/>
      <c r="B647" s="10"/>
      <c r="C647" s="10"/>
      <c r="D647" s="173"/>
      <c r="E647" s="11"/>
      <c r="F647" s="10"/>
    </row>
    <row r="648" spans="1:6" x14ac:dyDescent="0.25">
      <c r="A648" s="2"/>
      <c r="B648" s="2"/>
      <c r="C648" s="2"/>
      <c r="D648" s="90"/>
      <c r="E648" s="3"/>
      <c r="F648" s="2"/>
    </row>
    <row r="649" spans="1:6" x14ac:dyDescent="0.25">
      <c r="A649" s="2"/>
      <c r="B649" s="2"/>
      <c r="C649" s="2"/>
      <c r="D649" s="90"/>
      <c r="E649" s="3"/>
      <c r="F649" s="2"/>
    </row>
    <row r="650" spans="1:6" x14ac:dyDescent="0.25">
      <c r="A650" s="2"/>
      <c r="B650" s="2"/>
      <c r="C650" s="2"/>
      <c r="D650" s="90"/>
      <c r="E650" s="3"/>
      <c r="F650" s="2"/>
    </row>
    <row r="651" spans="1:6" x14ac:dyDescent="0.25">
      <c r="A651" s="2"/>
      <c r="B651" s="2"/>
      <c r="C651" s="2"/>
      <c r="D651" s="90"/>
      <c r="E651" s="3"/>
      <c r="F651" s="2"/>
    </row>
    <row r="652" spans="1:6" x14ac:dyDescent="0.25">
      <c r="A652" s="2"/>
      <c r="B652" s="2"/>
      <c r="C652" s="2"/>
      <c r="D652" s="90"/>
      <c r="E652" s="3"/>
      <c r="F652" s="2"/>
    </row>
    <row r="653" spans="1:6" x14ac:dyDescent="0.25">
      <c r="A653" s="2"/>
      <c r="B653" s="2"/>
      <c r="C653" s="2"/>
      <c r="D653" s="90"/>
      <c r="E653" s="3"/>
      <c r="F653" s="2"/>
    </row>
  </sheetData>
  <mergeCells count="35">
    <mergeCell ref="B628:E628"/>
    <mergeCell ref="B622:E622"/>
    <mergeCell ref="B544:F544"/>
    <mergeCell ref="B618:F618"/>
    <mergeCell ref="B479:F479"/>
    <mergeCell ref="B514:E514"/>
    <mergeCell ref="B337:E337"/>
    <mergeCell ref="B339:F339"/>
    <mergeCell ref="B353:E353"/>
    <mergeCell ref="B469:E469"/>
    <mergeCell ref="B428:F428"/>
    <mergeCell ref="B74:F74"/>
    <mergeCell ref="B84:E84"/>
    <mergeCell ref="B261:F261"/>
    <mergeCell ref="B471:F471"/>
    <mergeCell ref="B477:E477"/>
    <mergeCell ref="A2:F2"/>
    <mergeCell ref="A4:F4"/>
    <mergeCell ref="B29:E29"/>
    <mergeCell ref="B31:F31"/>
    <mergeCell ref="B37:E37"/>
    <mergeCell ref="B9:F9"/>
    <mergeCell ref="B601:F601"/>
    <mergeCell ref="B611:E611"/>
    <mergeCell ref="B569:E569"/>
    <mergeCell ref="B571:F571"/>
    <mergeCell ref="B599:E599"/>
    <mergeCell ref="B516:F516"/>
    <mergeCell ref="B522:E522"/>
    <mergeCell ref="B528:E528"/>
    <mergeCell ref="B534:E534"/>
    <mergeCell ref="B39:F39"/>
    <mergeCell ref="B72:E72"/>
    <mergeCell ref="B92:F92"/>
    <mergeCell ref="B229:E229"/>
  </mergeCells>
  <pageMargins left="0.70866141732283472" right="0.70866141732283472" top="0.55118110236220474" bottom="0.55118110236220474" header="0.31496062992125984" footer="0.31496062992125984"/>
  <pageSetup paperSize="9" scale="75" orientation="portrait" r:id="rId1"/>
  <ignoredErrors>
    <ignoredError sqref="D25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vt:lpstr>
      <vt:lpstr>TROŠKOVNIK!Print_Area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Boren</dc:creator>
  <cp:lastModifiedBy>Windows User</cp:lastModifiedBy>
  <cp:lastPrinted>2022-10-26T18:54:52Z</cp:lastPrinted>
  <dcterms:created xsi:type="dcterms:W3CDTF">2010-02-09T15:40:12Z</dcterms:created>
  <dcterms:modified xsi:type="dcterms:W3CDTF">2022-10-26T21:20:09Z</dcterms:modified>
</cp:coreProperties>
</file>