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IZVJEŠTAJ 1 3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7795"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B298" i="9" s="1"/>
  <c r="G298" i="9"/>
  <c r="F298" i="9"/>
  <c r="H297" i="9"/>
  <c r="G297" i="9"/>
  <c r="F297" i="9"/>
  <c r="E297" i="9"/>
  <c r="B297" i="9" s="1"/>
  <c r="H296" i="9"/>
  <c r="E296" i="9" s="1"/>
  <c r="B296" i="9" s="1"/>
  <c r="G296" i="9"/>
  <c r="F296" i="9"/>
  <c r="H295" i="9"/>
  <c r="E295" i="9" s="1"/>
  <c r="B295" i="9" s="1"/>
  <c r="G295" i="9"/>
  <c r="F295" i="9"/>
  <c r="H294" i="9"/>
  <c r="E294" i="9" s="1"/>
  <c r="B294" i="9" s="1"/>
  <c r="G294" i="9"/>
  <c r="F294" i="9"/>
  <c r="H293" i="9"/>
  <c r="G293" i="9"/>
  <c r="F293" i="9"/>
  <c r="E293" i="9"/>
  <c r="B293" i="9" s="1"/>
  <c r="H292" i="9"/>
  <c r="G292" i="9"/>
  <c r="F292" i="9"/>
  <c r="H291" i="9"/>
  <c r="G291" i="9"/>
  <c r="F291" i="9"/>
  <c r="E291" i="9"/>
  <c r="B291" i="9" s="1"/>
  <c r="F290" i="9"/>
  <c r="F289" i="9"/>
  <c r="H288" i="9"/>
  <c r="E288" i="9" s="1"/>
  <c r="B288" i="9" s="1"/>
  <c r="G288" i="9"/>
  <c r="F288" i="9"/>
  <c r="H287" i="9"/>
  <c r="G287" i="9"/>
  <c r="F287" i="9"/>
  <c r="E287" i="9"/>
  <c r="B287" i="9" s="1"/>
  <c r="H286" i="9"/>
  <c r="G286" i="9"/>
  <c r="F286" i="9"/>
  <c r="E286" i="9"/>
  <c r="B286" i="9" s="1"/>
  <c r="H285" i="9"/>
  <c r="E285" i="9" s="1"/>
  <c r="B285" i="9" s="1"/>
  <c r="G285" i="9"/>
  <c r="F285" i="9"/>
  <c r="F284" i="9"/>
  <c r="H283" i="9"/>
  <c r="G283" i="9"/>
  <c r="F283" i="9"/>
  <c r="E283" i="9"/>
  <c r="B283" i="9" s="1"/>
  <c r="H282" i="9"/>
  <c r="G282" i="9"/>
  <c r="F282" i="9"/>
  <c r="E282" i="9"/>
  <c r="B282" i="9"/>
  <c r="H281" i="9"/>
  <c r="G281" i="9"/>
  <c r="F281" i="9"/>
  <c r="E281" i="9"/>
  <c r="B281" i="9" s="1"/>
  <c r="F280" i="9"/>
  <c r="F279" i="9"/>
  <c r="F278" i="9"/>
  <c r="F277" i="9" s="1"/>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c r="D44" i="8"/>
  <c r="D43" i="8"/>
  <c r="D36" i="8"/>
  <c r="D26" i="8"/>
  <c r="D24" i="8"/>
  <c r="D18" i="8"/>
  <c r="D8" i="8"/>
  <c r="D6"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F79" i="5" s="1"/>
  <c r="E78" i="5"/>
  <c r="F77" i="5"/>
  <c r="F76" i="5"/>
  <c r="F75" i="5"/>
  <c r="F74" i="5"/>
  <c r="F73" i="5"/>
  <c r="F72" i="5"/>
  <c r="F71" i="5"/>
  <c r="E70" i="5"/>
  <c r="E69" i="5" s="1"/>
  <c r="E68" i="5" s="1"/>
  <c r="E6"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D478" i="1" s="1"/>
  <c r="F483" i="4"/>
  <c r="F482" i="4"/>
  <c r="E481" i="4"/>
  <c r="D481" i="4"/>
  <c r="F481" i="4" s="1"/>
  <c r="F480" i="4"/>
  <c r="F479" i="4"/>
  <c r="E478" i="4"/>
  <c r="E472" i="4" s="1"/>
  <c r="D478" i="4"/>
  <c r="F478" i="4" s="1"/>
  <c r="F477" i="4"/>
  <c r="F476" i="4"/>
  <c r="F475" i="4"/>
  <c r="F474" i="4"/>
  <c r="E473" i="4"/>
  <c r="D473" i="4"/>
  <c r="D472" i="4" s="1"/>
  <c r="F472" i="4" s="1"/>
  <c r="F471" i="4"/>
  <c r="F470" i="4"/>
  <c r="E469" i="4"/>
  <c r="D469" i="4"/>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E263" i="4" s="1"/>
  <c r="D264" i="4"/>
  <c r="F264" i="4" s="1"/>
  <c r="F263" i="4"/>
  <c r="F262" i="4"/>
  <c r="F261" i="4"/>
  <c r="F260" i="4"/>
  <c r="E259" i="4"/>
  <c r="E252" i="4" s="1"/>
  <c r="D248" i="1" s="1"/>
  <c r="H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E197" i="4"/>
  <c r="D197" i="4"/>
  <c r="D196" i="4" s="1"/>
  <c r="E196" i="4"/>
  <c r="D192" i="1" s="1"/>
  <c r="H192" i="1"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C173" i="1" s="1"/>
  <c r="F176" i="4"/>
  <c r="F175" i="4"/>
  <c r="F174" i="4"/>
  <c r="F173" i="4"/>
  <c r="F172" i="4"/>
  <c r="F171" i="4"/>
  <c r="F170" i="4"/>
  <c r="E169" i="4"/>
  <c r="D165" i="1" s="1"/>
  <c r="D169" i="4"/>
  <c r="F168" i="4"/>
  <c r="F167" i="4"/>
  <c r="F166" i="4"/>
  <c r="F165" i="4"/>
  <c r="E164" i="4"/>
  <c r="D160" i="1" s="1"/>
  <c r="H160" i="1" s="1"/>
  <c r="D164"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29" i="1" s="1"/>
  <c r="H129" i="1" s="1"/>
  <c r="D134" i="4"/>
  <c r="F133" i="4"/>
  <c r="D133" i="4"/>
  <c r="F132" i="4"/>
  <c r="F131" i="4"/>
  <c r="F130" i="4"/>
  <c r="F129" i="4"/>
  <c r="E128" i="4"/>
  <c r="D124" i="1" s="1"/>
  <c r="H124" i="1" s="1"/>
  <c r="D128" i="4"/>
  <c r="F128" i="4" s="1"/>
  <c r="F127" i="4"/>
  <c r="F126" i="4"/>
  <c r="E125" i="4"/>
  <c r="D121" i="1" s="1"/>
  <c r="H121" i="1" s="1"/>
  <c r="D125" i="4"/>
  <c r="D124" i="4" s="1"/>
  <c r="F123" i="4"/>
  <c r="F122" i="4"/>
  <c r="F121" i="4"/>
  <c r="E120" i="4"/>
  <c r="D120" i="4"/>
  <c r="F120" i="4" s="1"/>
  <c r="F119" i="4"/>
  <c r="F118" i="4"/>
  <c r="F117" i="4"/>
  <c r="F116" i="4"/>
  <c r="F115" i="4"/>
  <c r="F114" i="4"/>
  <c r="F113" i="4"/>
  <c r="E112" i="4"/>
  <c r="E106" i="4" s="1"/>
  <c r="D102" i="1" s="1"/>
  <c r="H102"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E50" i="4" s="1"/>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C33" i="1" s="1"/>
  <c r="F36" i="4"/>
  <c r="F35" i="4"/>
  <c r="F34" i="4"/>
  <c r="F33" i="4"/>
  <c r="F32" i="4"/>
  <c r="F31" i="4"/>
  <c r="F30" i="4"/>
  <c r="E29" i="4"/>
  <c r="D29" i="4"/>
  <c r="C25" i="1" s="1"/>
  <c r="F28" i="4"/>
  <c r="F27" i="4"/>
  <c r="F26" i="4"/>
  <c r="F25" i="4"/>
  <c r="F24" i="4"/>
  <c r="E23" i="4"/>
  <c r="D23" i="4"/>
  <c r="C19" i="1" s="1"/>
  <c r="F22" i="4"/>
  <c r="F21" i="4"/>
  <c r="F20" i="4"/>
  <c r="F19" i="4"/>
  <c r="F18" i="4"/>
  <c r="E17" i="4"/>
  <c r="D17" i="4"/>
  <c r="D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H24" i="3"/>
  <c r="G24" i="3"/>
  <c r="B24" i="3"/>
  <c r="I23" i="3"/>
  <c r="H23" i="3"/>
  <c r="G23" i="3"/>
  <c r="B23" i="3"/>
  <c r="G22" i="3"/>
  <c r="B22" i="3"/>
  <c r="I21" i="3"/>
  <c r="G21" i="3"/>
  <c r="B21" i="3"/>
  <c r="I20" i="3"/>
  <c r="H20" i="3"/>
  <c r="G20" i="3"/>
  <c r="B20" i="3"/>
  <c r="G19" i="3"/>
  <c r="B19" i="3"/>
  <c r="G18" i="3"/>
  <c r="B18" i="3"/>
  <c r="G17" i="3"/>
  <c r="B17" i="3"/>
  <c r="G16" i="3"/>
  <c r="B16" i="3"/>
  <c r="H10" i="3" a="1"/>
  <c r="H10" i="3"/>
  <c r="L3" i="9" s="1"/>
  <c r="G1580" i="1"/>
  <c r="C1580" i="1"/>
  <c r="H1580" i="1" s="1"/>
  <c r="H1579" i="1"/>
  <c r="C1579" i="1"/>
  <c r="G1579" i="1" s="1"/>
  <c r="G1578" i="1"/>
  <c r="C1578" i="1"/>
  <c r="H1578" i="1" s="1"/>
  <c r="H1577" i="1"/>
  <c r="C1577" i="1"/>
  <c r="G1577" i="1" s="1"/>
  <c r="G1576" i="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H1525" i="1"/>
  <c r="C1525" i="1"/>
  <c r="G1525" i="1" s="1"/>
  <c r="G1524" i="1"/>
  <c r="C1524" i="1"/>
  <c r="H1524" i="1" s="1"/>
  <c r="H1523" i="1"/>
  <c r="C1523" i="1"/>
  <c r="G1523" i="1" s="1"/>
  <c r="G1522" i="1"/>
  <c r="C1522" i="1"/>
  <c r="H1522" i="1" s="1"/>
  <c r="H1521" i="1"/>
  <c r="C1521" i="1"/>
  <c r="G1521" i="1" s="1"/>
  <c r="G1520" i="1"/>
  <c r="C1520" i="1"/>
  <c r="H1520" i="1" s="1"/>
  <c r="H1519" i="1"/>
  <c r="C1519" i="1"/>
  <c r="G1519" i="1" s="1"/>
  <c r="G1518" i="1"/>
  <c r="C1518" i="1"/>
  <c r="H1518" i="1" s="1"/>
  <c r="G1516" i="1"/>
  <c r="C1516" i="1"/>
  <c r="H1516" i="1" s="1"/>
  <c r="H1515" i="1"/>
  <c r="C1515" i="1"/>
  <c r="G1515" i="1" s="1"/>
  <c r="G1514" i="1"/>
  <c r="C1514" i="1"/>
  <c r="H1514" i="1" s="1"/>
  <c r="H1513" i="1"/>
  <c r="C1513" i="1"/>
  <c r="G1513" i="1" s="1"/>
  <c r="G1512" i="1"/>
  <c r="C1512" i="1"/>
  <c r="H1512" i="1" s="1"/>
  <c r="H1511" i="1"/>
  <c r="C1511" i="1"/>
  <c r="G1511" i="1" s="1"/>
  <c r="G1510" i="1"/>
  <c r="C1510" i="1"/>
  <c r="H1510" i="1" s="1"/>
  <c r="H1509" i="1"/>
  <c r="C1509" i="1"/>
  <c r="G1509" i="1" s="1"/>
  <c r="G1508" i="1"/>
  <c r="C1508" i="1"/>
  <c r="H1508" i="1" s="1"/>
  <c r="H1507" i="1"/>
  <c r="C1507" i="1"/>
  <c r="G1507" i="1" s="1"/>
  <c r="G1506" i="1"/>
  <c r="C1506" i="1"/>
  <c r="H1506" i="1" s="1"/>
  <c r="H1505" i="1"/>
  <c r="C1505" i="1"/>
  <c r="G1505" i="1" s="1"/>
  <c r="G1504" i="1"/>
  <c r="C1504" i="1"/>
  <c r="H1504" i="1" s="1"/>
  <c r="H1503" i="1"/>
  <c r="C1503" i="1"/>
  <c r="G1503" i="1" s="1"/>
  <c r="G1502" i="1"/>
  <c r="C1502" i="1"/>
  <c r="H1502" i="1" s="1"/>
  <c r="H1501" i="1"/>
  <c r="C1501" i="1"/>
  <c r="G1501" i="1" s="1"/>
  <c r="G1500" i="1"/>
  <c r="C1500" i="1"/>
  <c r="H1500" i="1" s="1"/>
  <c r="H1499" i="1"/>
  <c r="C1499" i="1"/>
  <c r="G1499" i="1" s="1"/>
  <c r="G1498" i="1"/>
  <c r="C1498" i="1"/>
  <c r="H1498" i="1" s="1"/>
  <c r="H1497" i="1"/>
  <c r="C1497" i="1"/>
  <c r="G1497" i="1" s="1"/>
  <c r="G1496" i="1"/>
  <c r="C1496" i="1"/>
  <c r="H1496" i="1" s="1"/>
  <c r="H1495" i="1"/>
  <c r="C1495" i="1"/>
  <c r="G1495" i="1" s="1"/>
  <c r="G1494" i="1"/>
  <c r="C1494" i="1"/>
  <c r="H1494" i="1" s="1"/>
  <c r="H1493" i="1"/>
  <c r="C1493" i="1"/>
  <c r="G1493" i="1" s="1"/>
  <c r="G1492" i="1"/>
  <c r="C1492" i="1"/>
  <c r="H1492" i="1" s="1"/>
  <c r="H1491" i="1"/>
  <c r="C1491" i="1"/>
  <c r="G1491" i="1" s="1"/>
  <c r="G1490" i="1"/>
  <c r="C1490" i="1"/>
  <c r="H1490" i="1" s="1"/>
  <c r="H1489" i="1"/>
  <c r="C1489" i="1"/>
  <c r="G1489" i="1" s="1"/>
  <c r="G1488" i="1"/>
  <c r="C1488" i="1"/>
  <c r="H1488" i="1" s="1"/>
  <c r="H1487" i="1"/>
  <c r="C1487" i="1"/>
  <c r="G1487" i="1" s="1"/>
  <c r="G1486" i="1"/>
  <c r="C1486" i="1"/>
  <c r="H1486" i="1" s="1"/>
  <c r="H1485" i="1"/>
  <c r="C1485" i="1"/>
  <c r="G1485" i="1" s="1"/>
  <c r="G1484" i="1"/>
  <c r="C1484" i="1"/>
  <c r="H1484" i="1" s="1"/>
  <c r="H1483" i="1"/>
  <c r="C1483" i="1"/>
  <c r="G1483" i="1" s="1"/>
  <c r="G1482" i="1"/>
  <c r="C1482" i="1"/>
  <c r="H1482" i="1" s="1"/>
  <c r="G1480" i="1"/>
  <c r="C1480" i="1"/>
  <c r="D1479" i="1"/>
  <c r="C1479" i="1"/>
  <c r="J1478" i="1"/>
  <c r="D1478" i="1"/>
  <c r="H1478" i="1" s="1"/>
  <c r="C1478" i="1"/>
  <c r="D1477" i="1"/>
  <c r="C1477" i="1"/>
  <c r="J1476" i="1"/>
  <c r="D1476" i="1"/>
  <c r="H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J1460" i="1"/>
  <c r="D1460" i="1"/>
  <c r="H1460" i="1" s="1"/>
  <c r="C1460" i="1"/>
  <c r="D1459" i="1"/>
  <c r="C1459" i="1"/>
  <c r="J1458" i="1"/>
  <c r="D1458" i="1"/>
  <c r="H1458" i="1" s="1"/>
  <c r="C1458" i="1"/>
  <c r="D1457" i="1"/>
  <c r="C1457" i="1"/>
  <c r="J1456" i="1"/>
  <c r="D1456" i="1"/>
  <c r="H1456" i="1" s="1"/>
  <c r="C1456" i="1"/>
  <c r="D1455" i="1"/>
  <c r="C1455" i="1"/>
  <c r="H1454" i="1"/>
  <c r="D1454" i="1"/>
  <c r="C1454" i="1"/>
  <c r="G1454" i="1" s="1"/>
  <c r="D1453" i="1"/>
  <c r="H1453" i="1" s="1"/>
  <c r="C1453" i="1"/>
  <c r="D1452" i="1"/>
  <c r="C1452" i="1"/>
  <c r="J1451" i="1"/>
  <c r="D1451" i="1"/>
  <c r="H1451" i="1" s="1"/>
  <c r="C1451" i="1"/>
  <c r="D1450" i="1"/>
  <c r="C1450" i="1"/>
  <c r="J1449" i="1"/>
  <c r="D1449" i="1"/>
  <c r="H1449" i="1" s="1"/>
  <c r="C1449" i="1"/>
  <c r="D1448" i="1"/>
  <c r="C1448" i="1"/>
  <c r="J1447" i="1"/>
  <c r="D1447" i="1"/>
  <c r="H1447" i="1" s="1"/>
  <c r="C1447" i="1"/>
  <c r="D1446" i="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H1124" i="1"/>
  <c r="D1124" i="1"/>
  <c r="C1124" i="1"/>
  <c r="G1124" i="1" s="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D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D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6"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H985" i="1" s="1"/>
  <c r="C985" i="1"/>
  <c r="D984"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D715" i="1"/>
  <c r="H715" i="1" s="1"/>
  <c r="C715" i="1"/>
  <c r="D714" i="1"/>
  <c r="H714" i="1" s="1"/>
  <c r="C714" i="1"/>
  <c r="H713" i="1"/>
  <c r="D713" i="1"/>
  <c r="C713" i="1"/>
  <c r="G713" i="1" s="1"/>
  <c r="D712" i="1"/>
  <c r="H712" i="1" s="1"/>
  <c r="C712" i="1"/>
  <c r="D711" i="1"/>
  <c r="H711" i="1" s="1"/>
  <c r="C711" i="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D703" i="1"/>
  <c r="H703" i="1" s="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D647" i="1"/>
  <c r="H647" i="1" s="1"/>
  <c r="C647" i="1"/>
  <c r="D646" i="1"/>
  <c r="H646" i="1" s="1"/>
  <c r="C646" i="1"/>
  <c r="C645" i="1"/>
  <c r="D644" i="1"/>
  <c r="H644" i="1" s="1"/>
  <c r="C644" i="1"/>
  <c r="D643" i="1"/>
  <c r="H643" i="1" s="1"/>
  <c r="C643" i="1"/>
  <c r="D642" i="1"/>
  <c r="H642" i="1" s="1"/>
  <c r="C642" i="1"/>
  <c r="H641" i="1"/>
  <c r="D641" i="1"/>
  <c r="C641" i="1"/>
  <c r="G641" i="1" s="1"/>
  <c r="C637" i="1"/>
  <c r="D632" i="1"/>
  <c r="H632" i="1" s="1"/>
  <c r="C632" i="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D565" i="1"/>
  <c r="H564" i="1"/>
  <c r="D564" i="1"/>
  <c r="C564" i="1"/>
  <c r="G564" i="1" s="1"/>
  <c r="D563" i="1"/>
  <c r="H563" i="1" s="1"/>
  <c r="C563" i="1"/>
  <c r="H562" i="1"/>
  <c r="D562" i="1"/>
  <c r="C562" i="1"/>
  <c r="G562"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D529" i="1"/>
  <c r="H528" i="1"/>
  <c r="D528" i="1"/>
  <c r="C528" i="1"/>
  <c r="G528" i="1" s="1"/>
  <c r="D527" i="1"/>
  <c r="H527" i="1" s="1"/>
  <c r="C527" i="1"/>
  <c r="H526" i="1"/>
  <c r="D526" i="1"/>
  <c r="C526" i="1"/>
  <c r="G526" i="1" s="1"/>
  <c r="D525" i="1"/>
  <c r="H525" i="1" s="1"/>
  <c r="C525" i="1"/>
  <c r="H524" i="1"/>
  <c r="D524" i="1"/>
  <c r="C524" i="1"/>
  <c r="G524" i="1" s="1"/>
  <c r="D521" i="1"/>
  <c r="H521" i="1" s="1"/>
  <c r="C521" i="1"/>
  <c r="H520" i="1"/>
  <c r="D520" i="1"/>
  <c r="C520" i="1"/>
  <c r="G520" i="1" s="1"/>
  <c r="D519" i="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D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D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D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3" i="1"/>
  <c r="H413" i="1" s="1"/>
  <c r="C413" i="1"/>
  <c r="H412" i="1"/>
  <c r="D412" i="1"/>
  <c r="C412" i="1"/>
  <c r="G412" i="1" s="1"/>
  <c r="D411" i="1"/>
  <c r="H411" i="1" s="1"/>
  <c r="C411" i="1"/>
  <c r="D406" i="1"/>
  <c r="H406" i="1" s="1"/>
  <c r="C406" i="1"/>
  <c r="D405" i="1"/>
  <c r="H405" i="1" s="1"/>
  <c r="C405" i="1"/>
  <c r="H404" i="1"/>
  <c r="D404" i="1"/>
  <c r="C404" i="1"/>
  <c r="G404"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D307" i="1"/>
  <c r="D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H292" i="1"/>
  <c r="D292" i="1"/>
  <c r="C292" i="1"/>
  <c r="G292" i="1" s="1"/>
  <c r="D291" i="1"/>
  <c r="H291" i="1" s="1"/>
  <c r="C291" i="1"/>
  <c r="H290" i="1"/>
  <c r="D290" i="1"/>
  <c r="C290" i="1"/>
  <c r="G290" i="1" s="1"/>
  <c r="D289" i="1"/>
  <c r="H289" i="1" s="1"/>
  <c r="C289" i="1"/>
  <c r="H288" i="1"/>
  <c r="D288" i="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H259" i="1"/>
  <c r="D259" i="1"/>
  <c r="C259" i="1"/>
  <c r="G259" i="1" s="1"/>
  <c r="D258" i="1"/>
  <c r="H258" i="1" s="1"/>
  <c r="C258" i="1"/>
  <c r="D257" i="1"/>
  <c r="H257" i="1" s="1"/>
  <c r="C257" i="1"/>
  <c r="D256" i="1"/>
  <c r="H256" i="1" s="1"/>
  <c r="C256" i="1"/>
  <c r="C255" i="1"/>
  <c r="D254" i="1"/>
  <c r="H254" i="1" s="1"/>
  <c r="C254" i="1"/>
  <c r="H253" i="1"/>
  <c r="D253" i="1"/>
  <c r="C253" i="1"/>
  <c r="G253" i="1" s="1"/>
  <c r="D252" i="1"/>
  <c r="H252" i="1" s="1"/>
  <c r="C252" i="1"/>
  <c r="H251" i="1"/>
  <c r="D251" i="1"/>
  <c r="C251" i="1"/>
  <c r="G251" i="1" s="1"/>
  <c r="D250" i="1"/>
  <c r="H250" i="1" s="1"/>
  <c r="C250" i="1"/>
  <c r="H249" i="1"/>
  <c r="D249" i="1"/>
  <c r="C249" i="1"/>
  <c r="G249"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D206" i="1"/>
  <c r="H206" i="1" s="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C184" i="1"/>
  <c r="D183" i="1"/>
  <c r="H183" i="1" s="1"/>
  <c r="C183" i="1"/>
  <c r="D182" i="1"/>
  <c r="H182" i="1" s="1"/>
  <c r="C182" i="1"/>
  <c r="D181" i="1"/>
  <c r="H181" i="1" s="1"/>
  <c r="C181" i="1"/>
  <c r="D180" i="1"/>
  <c r="H180" i="1" s="1"/>
  <c r="C180" i="1"/>
  <c r="D179" i="1"/>
  <c r="H179" i="1" s="1"/>
  <c r="C179" i="1"/>
  <c r="H178" i="1"/>
  <c r="D178" i="1"/>
  <c r="C178" i="1"/>
  <c r="G178" i="1" s="1"/>
  <c r="D177" i="1"/>
  <c r="H177" i="1" s="1"/>
  <c r="C177" i="1"/>
  <c r="H176" i="1"/>
  <c r="D176" i="1"/>
  <c r="C176" i="1"/>
  <c r="G176" i="1" s="1"/>
  <c r="D175" i="1"/>
  <c r="H175" i="1" s="1"/>
  <c r="C175" i="1"/>
  <c r="H174" i="1"/>
  <c r="D174" i="1"/>
  <c r="C174" i="1"/>
  <c r="G174" i="1" s="1"/>
  <c r="D172" i="1"/>
  <c r="H172" i="1" s="1"/>
  <c r="C172" i="1"/>
  <c r="H171" i="1"/>
  <c r="D171" i="1"/>
  <c r="C171" i="1"/>
  <c r="G171" i="1" s="1"/>
  <c r="D170" i="1"/>
  <c r="H170" i="1" s="1"/>
  <c r="C170" i="1"/>
  <c r="D169" i="1"/>
  <c r="H169" i="1" s="1"/>
  <c r="C169" i="1"/>
  <c r="D168" i="1"/>
  <c r="H168" i="1" s="1"/>
  <c r="C168" i="1"/>
  <c r="H167" i="1"/>
  <c r="D167" i="1"/>
  <c r="C167" i="1"/>
  <c r="G167" i="1" s="1"/>
  <c r="D166" i="1"/>
  <c r="H166" i="1" s="1"/>
  <c r="C166" i="1"/>
  <c r="H164" i="1"/>
  <c r="D164" i="1"/>
  <c r="C164" i="1"/>
  <c r="G164" i="1" s="1"/>
  <c r="D163" i="1"/>
  <c r="H163" i="1" s="1"/>
  <c r="C163" i="1"/>
  <c r="D162" i="1"/>
  <c r="H162" i="1" s="1"/>
  <c r="C162" i="1"/>
  <c r="D161" i="1"/>
  <c r="H161" i="1" s="1"/>
  <c r="C161" i="1"/>
  <c r="C160" i="1"/>
  <c r="D158" i="1"/>
  <c r="H158" i="1" s="1"/>
  <c r="C158" i="1"/>
  <c r="G158" i="1" s="1"/>
  <c r="D157" i="1"/>
  <c r="H157" i="1" s="1"/>
  <c r="C157" i="1"/>
  <c r="G157" i="1" s="1"/>
  <c r="H156" i="1"/>
  <c r="D156" i="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C130" i="1"/>
  <c r="C129" i="1"/>
  <c r="D128" i="1"/>
  <c r="H128" i="1" s="1"/>
  <c r="C128" i="1"/>
  <c r="G128" i="1" s="1"/>
  <c r="D127" i="1"/>
  <c r="H127" i="1" s="1"/>
  <c r="C127" i="1"/>
  <c r="G127" i="1" s="1"/>
  <c r="D126" i="1"/>
  <c r="H126" i="1" s="1"/>
  <c r="C126" i="1"/>
  <c r="G126" i="1" s="1"/>
  <c r="D125" i="1"/>
  <c r="H125" i="1" s="1"/>
  <c r="C125" i="1"/>
  <c r="G125" i="1" s="1"/>
  <c r="C124" i="1"/>
  <c r="D123" i="1"/>
  <c r="H123" i="1" s="1"/>
  <c r="C123" i="1"/>
  <c r="G123" i="1" s="1"/>
  <c r="D122" i="1"/>
  <c r="H122" i="1" s="1"/>
  <c r="C122" i="1"/>
  <c r="G122" i="1" s="1"/>
  <c r="C121"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H111" i="1"/>
  <c r="D111" i="1"/>
  <c r="C111" i="1"/>
  <c r="G111" i="1" s="1"/>
  <c r="D110" i="1"/>
  <c r="H110" i="1" s="1"/>
  <c r="C110" i="1"/>
  <c r="G110" i="1" s="1"/>
  <c r="D109" i="1"/>
  <c r="H109" i="1" s="1"/>
  <c r="C109" i="1"/>
  <c r="G109" i="1" s="1"/>
  <c r="D108" i="1"/>
  <c r="H108" i="1" s="1"/>
  <c r="C108" i="1"/>
  <c r="D107" i="1"/>
  <c r="H107" i="1" s="1"/>
  <c r="C107" i="1"/>
  <c r="G107" i="1" s="1"/>
  <c r="H106" i="1"/>
  <c r="D106" i="1"/>
  <c r="C106" i="1"/>
  <c r="G106" i="1" s="1"/>
  <c r="D105" i="1"/>
  <c r="H105" i="1" s="1"/>
  <c r="C105" i="1"/>
  <c r="G105" i="1" s="1"/>
  <c r="D104" i="1"/>
  <c r="H104" i="1" s="1"/>
  <c r="C104" i="1"/>
  <c r="G104" i="1" s="1"/>
  <c r="D103" i="1"/>
  <c r="H103" i="1" s="1"/>
  <c r="C103" i="1"/>
  <c r="G103" i="1" s="1"/>
  <c r="C102" i="1"/>
  <c r="D101" i="1"/>
  <c r="H101" i="1" s="1"/>
  <c r="C101" i="1"/>
  <c r="G101" i="1" s="1"/>
  <c r="D100" i="1"/>
  <c r="H100" i="1" s="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H83" i="1"/>
  <c r="D83" i="1"/>
  <c r="C83" i="1"/>
  <c r="G83" i="1" s="1"/>
  <c r="D82" i="1"/>
  <c r="H82" i="1" s="1"/>
  <c r="C82" i="1"/>
  <c r="G82" i="1" s="1"/>
  <c r="D81" i="1"/>
  <c r="H81" i="1" s="1"/>
  <c r="C81" i="1"/>
  <c r="G81" i="1" s="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H69" i="1"/>
  <c r="D69" i="1"/>
  <c r="C69" i="1"/>
  <c r="G69" i="1" s="1"/>
  <c r="D68" i="1"/>
  <c r="H68" i="1" s="1"/>
  <c r="C68" i="1"/>
  <c r="G68" i="1" s="1"/>
  <c r="D67" i="1"/>
  <c r="H67" i="1" s="1"/>
  <c r="C67" i="1"/>
  <c r="G67" i="1" s="1"/>
  <c r="D66" i="1"/>
  <c r="H66" i="1" s="1"/>
  <c r="C66" i="1"/>
  <c r="G66" i="1" s="1"/>
  <c r="D65" i="1"/>
  <c r="H65" i="1" s="1"/>
  <c r="C65" i="1"/>
  <c r="G65" i="1" s="1"/>
  <c r="D64" i="1"/>
  <c r="H64" i="1" s="1"/>
  <c r="C64" i="1"/>
  <c r="G64" i="1" s="1"/>
  <c r="H63" i="1"/>
  <c r="D63" i="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D24" i="1"/>
  <c r="H24" i="1" s="1"/>
  <c r="C24" i="1"/>
  <c r="G24" i="1" s="1"/>
  <c r="D23" i="1"/>
  <c r="H23" i="1" s="1"/>
  <c r="C23" i="1"/>
  <c r="G23" i="1" s="1"/>
  <c r="D22" i="1"/>
  <c r="H22" i="1" s="1"/>
  <c r="C22" i="1"/>
  <c r="G22" i="1" s="1"/>
  <c r="D21" i="1"/>
  <c r="H21" i="1" s="1"/>
  <c r="C21" i="1"/>
  <c r="G21" i="1" s="1"/>
  <c r="D20" i="1"/>
  <c r="H20" i="1" s="1"/>
  <c r="C20" i="1"/>
  <c r="G20" i="1" s="1"/>
  <c r="D19" i="1"/>
  <c r="D18" i="1"/>
  <c r="H18" i="1" s="1"/>
  <c r="C18" i="1"/>
  <c r="G18" i="1" s="1"/>
  <c r="H17" i="1"/>
  <c r="D17" i="1"/>
  <c r="C17" i="1"/>
  <c r="G17" i="1" s="1"/>
  <c r="D16" i="1"/>
  <c r="H16" i="1" s="1"/>
  <c r="C16" i="1"/>
  <c r="G16" i="1" s="1"/>
  <c r="D15" i="1"/>
  <c r="H15" i="1" s="1"/>
  <c r="C15" i="1"/>
  <c r="G15" i="1" s="1"/>
  <c r="D14" i="1"/>
  <c r="H14" i="1" s="1"/>
  <c r="C14" i="1"/>
  <c r="G14" i="1" s="1"/>
  <c r="D13" i="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G632" i="1" l="1"/>
  <c r="G406" i="1"/>
  <c r="G715" i="1"/>
  <c r="G711" i="1"/>
  <c r="G703" i="1"/>
  <c r="G647" i="1"/>
  <c r="B275" i="9"/>
  <c r="G643" i="1"/>
  <c r="G645" i="1"/>
  <c r="F652" i="4"/>
  <c r="E644" i="4"/>
  <c r="D638" i="1" s="1"/>
  <c r="G255" i="1"/>
  <c r="D255" i="1"/>
  <c r="H255" i="1" s="1"/>
  <c r="G257" i="1"/>
  <c r="F259" i="4"/>
  <c r="G192" i="1"/>
  <c r="G206" i="1"/>
  <c r="G184" i="1"/>
  <c r="G182" i="1"/>
  <c r="G180" i="1"/>
  <c r="G169" i="1"/>
  <c r="G162" i="1"/>
  <c r="G160" i="1"/>
  <c r="F164" i="4"/>
  <c r="G148" i="1"/>
  <c r="G155" i="1"/>
  <c r="G129" i="1"/>
  <c r="D130" i="1"/>
  <c r="H130" i="1" s="1"/>
  <c r="G124" i="1"/>
  <c r="G121" i="1"/>
  <c r="E124" i="4"/>
  <c r="D120" i="1" s="1"/>
  <c r="H120" i="1" s="1"/>
  <c r="G102" i="1"/>
  <c r="G108" i="1"/>
  <c r="F106" i="4"/>
  <c r="F217" i="9"/>
  <c r="B217" i="9" s="1"/>
  <c r="G78" i="1"/>
  <c r="G79" i="1"/>
  <c r="E27" i="9"/>
  <c r="B27" i="9" s="1"/>
  <c r="E292" i="9"/>
  <c r="B292" i="9" s="1"/>
  <c r="E300" i="9"/>
  <c r="B300" i="9" s="1"/>
  <c r="G25" i="1"/>
  <c r="H25" i="1"/>
  <c r="G19" i="1"/>
  <c r="H19" i="1"/>
  <c r="G33" i="1"/>
  <c r="H33" i="1"/>
  <c r="G1425" i="1"/>
  <c r="G1433" i="1"/>
  <c r="H1448" i="1"/>
  <c r="J1448" i="1"/>
  <c r="H1452" i="1"/>
  <c r="J1452" i="1"/>
  <c r="H1457" i="1"/>
  <c r="J1457" i="1"/>
  <c r="H1477" i="1"/>
  <c r="J1477" i="1"/>
  <c r="F7" i="4"/>
  <c r="F17" i="4"/>
  <c r="F23" i="4"/>
  <c r="F29" i="4"/>
  <c r="F37" i="4"/>
  <c r="D421" i="4"/>
  <c r="C429" i="1"/>
  <c r="F435" i="4"/>
  <c r="D515" i="4"/>
  <c r="C519" i="1"/>
  <c r="F525" i="4"/>
  <c r="D567" i="4"/>
  <c r="C565" i="1"/>
  <c r="F571" i="4"/>
  <c r="F593" i="4"/>
  <c r="C587" i="1"/>
  <c r="E141" i="6"/>
  <c r="I24" i="3"/>
  <c r="D1299" i="1"/>
  <c r="H1299" i="1" s="1"/>
  <c r="F129" i="6"/>
  <c r="C1423" i="1"/>
  <c r="G312" i="9"/>
  <c r="E312" i="9" s="1"/>
  <c r="D42" i="8"/>
  <c r="C1481" i="1"/>
  <c r="C3" i="1"/>
  <c r="C13" i="1"/>
  <c r="G161" i="1"/>
  <c r="G163" i="1"/>
  <c r="G166" i="1"/>
  <c r="G168" i="1"/>
  <c r="G170" i="1"/>
  <c r="G172"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30" i="1"/>
  <c r="G432" i="1"/>
  <c r="G434" i="1"/>
  <c r="G436" i="1"/>
  <c r="G438" i="1"/>
  <c r="G440" i="1"/>
  <c r="G442" i="1"/>
  <c r="G444" i="1"/>
  <c r="G446" i="1"/>
  <c r="G448" i="1"/>
  <c r="G450" i="1"/>
  <c r="G452" i="1"/>
  <c r="G455" i="1"/>
  <c r="G457" i="1"/>
  <c r="G459" i="1"/>
  <c r="G461" i="1"/>
  <c r="G464" i="1"/>
  <c r="G466" i="1"/>
  <c r="G468" i="1"/>
  <c r="G470" i="1"/>
  <c r="G472" i="1"/>
  <c r="G474" i="1"/>
  <c r="G476" i="1"/>
  <c r="G479" i="1"/>
  <c r="G481" i="1"/>
  <c r="G483" i="1"/>
  <c r="G485" i="1"/>
  <c r="G487" i="1"/>
  <c r="G489" i="1"/>
  <c r="G491" i="1"/>
  <c r="G493" i="1"/>
  <c r="G495" i="1"/>
  <c r="G497" i="1"/>
  <c r="G499" i="1"/>
  <c r="G501" i="1"/>
  <c r="G503" i="1"/>
  <c r="G505" i="1"/>
  <c r="G507" i="1"/>
  <c r="G510" i="1"/>
  <c r="G512" i="1"/>
  <c r="G514" i="1"/>
  <c r="G516" i="1"/>
  <c r="G518" i="1"/>
  <c r="G521" i="1"/>
  <c r="G525" i="1"/>
  <c r="G527" i="1"/>
  <c r="G530" i="1"/>
  <c r="G532" i="1"/>
  <c r="G534" i="1"/>
  <c r="G536" i="1"/>
  <c r="G538" i="1"/>
  <c r="G540" i="1"/>
  <c r="G542" i="1"/>
  <c r="G544" i="1"/>
  <c r="G546" i="1"/>
  <c r="G548" i="1"/>
  <c r="G550" i="1"/>
  <c r="G552" i="1"/>
  <c r="G554" i="1"/>
  <c r="G556" i="1"/>
  <c r="G558" i="1"/>
  <c r="G560" i="1"/>
  <c r="G563"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1429" i="1"/>
  <c r="G1436" i="1"/>
  <c r="H1446" i="1"/>
  <c r="J1446" i="1"/>
  <c r="H1450" i="1"/>
  <c r="J1450" i="1"/>
  <c r="H1455" i="1"/>
  <c r="J1455" i="1"/>
  <c r="H1459" i="1"/>
  <c r="J1459" i="1"/>
  <c r="H1479" i="1"/>
  <c r="J1479" i="1"/>
  <c r="F125" i="4"/>
  <c r="D163" i="4"/>
  <c r="C165" i="1"/>
  <c r="F169" i="4"/>
  <c r="G173" i="1"/>
  <c r="F177" i="4"/>
  <c r="D311" i="4"/>
  <c r="C307" i="1"/>
  <c r="F312" i="4"/>
  <c r="D363" i="4"/>
  <c r="C359" i="1"/>
  <c r="F364" i="4"/>
  <c r="D459" i="4"/>
  <c r="C463" i="1"/>
  <c r="F469" i="4"/>
  <c r="D529" i="4"/>
  <c r="C529" i="1"/>
  <c r="F535" i="4"/>
  <c r="G910" i="1"/>
  <c r="H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065" i="1"/>
  <c r="G1067" i="1"/>
  <c r="G1069" i="1"/>
  <c r="G1071" i="1"/>
  <c r="G1073" i="1"/>
  <c r="G1075" i="1"/>
  <c r="G1077" i="1"/>
  <c r="G1079" i="1"/>
  <c r="G1081" i="1"/>
  <c r="G1083" i="1"/>
  <c r="G1085" i="1"/>
  <c r="G1087" i="1"/>
  <c r="G1089" i="1"/>
  <c r="G1091" i="1"/>
  <c r="G1093" i="1"/>
  <c r="G1095" i="1"/>
  <c r="G1098" i="1"/>
  <c r="G1100" i="1"/>
  <c r="G1102" i="1"/>
  <c r="G1104" i="1"/>
  <c r="G1106" i="1"/>
  <c r="G1108" i="1"/>
  <c r="G1110" i="1"/>
  <c r="G1113" i="1"/>
  <c r="G1115" i="1"/>
  <c r="G1117" i="1"/>
  <c r="G1119" i="1"/>
  <c r="G1121" i="1"/>
  <c r="G1123" i="1"/>
  <c r="G1125" i="1"/>
  <c r="G1127" i="1"/>
  <c r="G1129" i="1"/>
  <c r="G1131" i="1"/>
  <c r="G1133" i="1"/>
  <c r="G1135" i="1"/>
  <c r="G1137" i="1"/>
  <c r="G1139" i="1"/>
  <c r="G1141" i="1"/>
  <c r="G1143" i="1"/>
  <c r="G1145" i="1"/>
  <c r="G1147" i="1"/>
  <c r="G1149" i="1"/>
  <c r="G1151"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7" i="1"/>
  <c r="G1431" i="1"/>
  <c r="G1438" i="1"/>
  <c r="F107" i="4"/>
  <c r="G21" i="9"/>
  <c r="H21" i="9"/>
  <c r="F152" i="4"/>
  <c r="F153" i="4"/>
  <c r="F273" i="4"/>
  <c r="F299" i="4"/>
  <c r="D298" i="4"/>
  <c r="F300" i="4"/>
  <c r="F351" i="4"/>
  <c r="D350" i="4"/>
  <c r="F352" i="4"/>
  <c r="F416" i="4"/>
  <c r="E421" i="4"/>
  <c r="F473" i="4"/>
  <c r="F603" i="4"/>
  <c r="G1299" i="1"/>
  <c r="H1422" i="1"/>
  <c r="G1422"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I1479" i="1" s="1"/>
  <c r="E7" i="4"/>
  <c r="F45" i="4"/>
  <c r="D50" i="4"/>
  <c r="D6" i="4" s="1"/>
  <c r="F51" i="4"/>
  <c r="F82" i="4"/>
  <c r="F83" i="4"/>
  <c r="F112" i="4"/>
  <c r="F134" i="4"/>
  <c r="E163" i="4"/>
  <c r="D159" i="1" s="1"/>
  <c r="F188" i="4"/>
  <c r="F196" i="4"/>
  <c r="F197" i="4"/>
  <c r="F210" i="4"/>
  <c r="D224" i="4"/>
  <c r="F225" i="4"/>
  <c r="F252" i="4"/>
  <c r="F253" i="4"/>
  <c r="E298" i="4"/>
  <c r="E350" i="4"/>
  <c r="D484" i="4"/>
  <c r="F485" i="4"/>
  <c r="E529" i="4"/>
  <c r="E567" i="4"/>
  <c r="D561" i="1" s="1"/>
  <c r="F581" i="4"/>
  <c r="E593" i="4"/>
  <c r="D587" i="1" s="1"/>
  <c r="H1480" i="1"/>
  <c r="E643" i="4"/>
  <c r="D637" i="1" s="1"/>
  <c r="H637" i="1" s="1"/>
  <c r="D644" i="4"/>
  <c r="F417" i="4"/>
  <c r="D78" i="5"/>
  <c r="E289" i="9"/>
  <c r="B289" i="9" s="1"/>
  <c r="F88" i="5"/>
  <c r="D118" i="5"/>
  <c r="D134" i="5"/>
  <c r="E176" i="5"/>
  <c r="D177" i="5"/>
  <c r="F130" i="6"/>
  <c r="B315" i="9"/>
  <c r="E314" i="9"/>
  <c r="I10" i="3" s="1"/>
  <c r="F149" i="5"/>
  <c r="E309" i="9"/>
  <c r="B309" i="9" s="1"/>
  <c r="F190" i="5"/>
  <c r="E310" i="9"/>
  <c r="B310" i="9" s="1"/>
  <c r="F206" i="5"/>
  <c r="F5" i="6"/>
  <c r="D141" i="6"/>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M213" i="9"/>
  <c r="G193" i="9"/>
  <c r="E193" i="9" s="1"/>
  <c r="B193" i="9" s="1"/>
  <c r="L192" i="9"/>
  <c r="F192" i="9" s="1"/>
  <c r="G166" i="9"/>
  <c r="H165" i="9"/>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4" i="9"/>
  <c r="B216" i="9"/>
  <c r="B218" i="9"/>
  <c r="B220" i="9"/>
  <c r="B222" i="9"/>
  <c r="B224" i="9"/>
  <c r="B226" i="9"/>
  <c r="B228" i="9"/>
  <c r="B230" i="9"/>
  <c r="B232" i="9"/>
  <c r="B234" i="9"/>
  <c r="B273" i="9"/>
  <c r="B236" i="9"/>
  <c r="B238" i="9"/>
  <c r="B240" i="9"/>
  <c r="B242" i="9"/>
  <c r="B244" i="9"/>
  <c r="B246" i="9"/>
  <c r="B248" i="9"/>
  <c r="B250" i="9"/>
  <c r="B252" i="9"/>
  <c r="B254" i="9"/>
  <c r="B256" i="9"/>
  <c r="B258" i="9"/>
  <c r="B260" i="9"/>
  <c r="B262" i="9"/>
  <c r="B264" i="9"/>
  <c r="B266" i="9"/>
  <c r="B268" i="9"/>
  <c r="B270" i="9"/>
  <c r="E21" i="9" l="1"/>
  <c r="G130" i="1"/>
  <c r="G120" i="1"/>
  <c r="F124" i="4"/>
  <c r="H16" i="3"/>
  <c r="D412" i="4"/>
  <c r="C2" i="1"/>
  <c r="F213" i="9"/>
  <c r="B213" i="9" s="1"/>
  <c r="F141" i="6"/>
  <c r="H28" i="3"/>
  <c r="C1435" i="1"/>
  <c r="G317" i="9"/>
  <c r="E317" i="9" s="1"/>
  <c r="G307" i="9"/>
  <c r="E307" i="9" s="1"/>
  <c r="B307" i="9" s="1"/>
  <c r="D176" i="5"/>
  <c r="F177" i="5"/>
  <c r="C1154" i="1"/>
  <c r="F134" i="5"/>
  <c r="C1112" i="1"/>
  <c r="F78" i="5"/>
  <c r="C1056" i="1"/>
  <c r="E408" i="4"/>
  <c r="D403" i="1" s="1"/>
  <c r="D345" i="1"/>
  <c r="E420" i="4"/>
  <c r="D415" i="1"/>
  <c r="F643" i="4"/>
  <c r="D408" i="4"/>
  <c r="F350" i="4"/>
  <c r="C345" i="1"/>
  <c r="B21" i="9"/>
  <c r="D528" i="4"/>
  <c r="F529" i="4"/>
  <c r="C523" i="1"/>
  <c r="G463" i="1"/>
  <c r="H463" i="1"/>
  <c r="F363" i="4"/>
  <c r="C358" i="1"/>
  <c r="G307" i="1"/>
  <c r="H307" i="1"/>
  <c r="F163" i="4"/>
  <c r="C159" i="1"/>
  <c r="G637" i="1"/>
  <c r="G13" i="1"/>
  <c r="H13" i="1"/>
  <c r="G1481" i="1"/>
  <c r="H1481" i="1"/>
  <c r="B312" i="9"/>
  <c r="G587" i="1"/>
  <c r="H587" i="1"/>
  <c r="F567" i="4"/>
  <c r="C561" i="1"/>
  <c r="G519" i="1"/>
  <c r="H519" i="1"/>
  <c r="D420" i="4"/>
  <c r="F421" i="4"/>
  <c r="C415" i="1"/>
  <c r="E166" i="9"/>
  <c r="B166" i="9" s="1"/>
  <c r="E175" i="5"/>
  <c r="I22" i="3"/>
  <c r="D1153" i="1"/>
  <c r="F118" i="5"/>
  <c r="C1096" i="1"/>
  <c r="D68" i="5"/>
  <c r="F644" i="4"/>
  <c r="C638" i="1"/>
  <c r="E528" i="4"/>
  <c r="D523" i="1"/>
  <c r="F484" i="4"/>
  <c r="C478" i="1"/>
  <c r="E407" i="4"/>
  <c r="D402" i="1" s="1"/>
  <c r="D293" i="1"/>
  <c r="F224" i="4"/>
  <c r="C220" i="1"/>
  <c r="E151" i="4"/>
  <c r="F50" i="4"/>
  <c r="C46" i="1"/>
  <c r="E6" i="4"/>
  <c r="D3" i="1"/>
  <c r="I1443" i="1"/>
  <c r="I1441" i="1"/>
  <c r="I1439" i="1"/>
  <c r="D407" i="4"/>
  <c r="F298" i="4"/>
  <c r="C293" i="1"/>
  <c r="D151" i="4"/>
  <c r="G529" i="1"/>
  <c r="H529" i="1"/>
  <c r="F459" i="4"/>
  <c r="C453" i="1"/>
  <c r="G359" i="1"/>
  <c r="H359" i="1"/>
  <c r="F311" i="4"/>
  <c r="C306" i="1"/>
  <c r="G165" i="1"/>
  <c r="H165" i="1"/>
  <c r="G3" i="1"/>
  <c r="H3" i="1"/>
  <c r="H19" i="9"/>
  <c r="E19" i="9" s="1"/>
  <c r="B19" i="9" s="1"/>
  <c r="K1450" i="9"/>
  <c r="G313" i="9"/>
  <c r="E313" i="9" s="1"/>
  <c r="B313" i="9" s="1"/>
  <c r="C1517" i="1"/>
  <c r="I34" i="3"/>
  <c r="H1423" i="1"/>
  <c r="G1423" i="1"/>
  <c r="D1435" i="1"/>
  <c r="I28" i="3"/>
  <c r="G565" i="1"/>
  <c r="H565" i="1"/>
  <c r="F515" i="4"/>
  <c r="C509" i="1"/>
  <c r="G429" i="1"/>
  <c r="H429" i="1"/>
  <c r="H9" i="3"/>
  <c r="K3" i="9" l="1"/>
  <c r="G1517" i="1"/>
  <c r="H1517" i="1"/>
  <c r="H11" i="3"/>
  <c r="G453" i="1"/>
  <c r="H453" i="1"/>
  <c r="H17" i="3"/>
  <c r="D289" i="4"/>
  <c r="F151" i="4"/>
  <c r="C147" i="1"/>
  <c r="E412" i="4"/>
  <c r="F412" i="4" s="1"/>
  <c r="I16" i="3"/>
  <c r="D2" i="1"/>
  <c r="G509" i="1"/>
  <c r="H509" i="1"/>
  <c r="G293" i="1"/>
  <c r="H293" i="1"/>
  <c r="F407" i="4"/>
  <c r="C402" i="1"/>
  <c r="G46" i="1"/>
  <c r="H46" i="1"/>
  <c r="E289" i="4"/>
  <c r="E290" i="4" s="1"/>
  <c r="D286" i="1" s="1"/>
  <c r="I17" i="3"/>
  <c r="D147" i="1"/>
  <c r="E636" i="4"/>
  <c r="D630" i="1" s="1"/>
  <c r="D522" i="1"/>
  <c r="G1096" i="1"/>
  <c r="H1096" i="1"/>
  <c r="D1152" i="1"/>
  <c r="H278" i="9"/>
  <c r="G561" i="1"/>
  <c r="H561" i="1"/>
  <c r="E311" i="9"/>
  <c r="G345" i="1"/>
  <c r="H345" i="1"/>
  <c r="C403" i="1"/>
  <c r="F408" i="4"/>
  <c r="G1056" i="1"/>
  <c r="H1056" i="1"/>
  <c r="G1112" i="1"/>
  <c r="H1112" i="1"/>
  <c r="G1154" i="1"/>
  <c r="H1154" i="1"/>
  <c r="F176" i="5"/>
  <c r="D175" i="5"/>
  <c r="H22" i="3"/>
  <c r="C1153" i="1"/>
  <c r="B317" i="9"/>
  <c r="E316" i="9"/>
  <c r="I9" i="3" s="1"/>
  <c r="D639" i="4"/>
  <c r="C407" i="1"/>
  <c r="F6" i="4"/>
  <c r="G306" i="1"/>
  <c r="H306" i="1"/>
  <c r="G220" i="1"/>
  <c r="H220" i="1"/>
  <c r="G478" i="1"/>
  <c r="H478" i="1"/>
  <c r="G638" i="1"/>
  <c r="H638" i="1"/>
  <c r="F68" i="5"/>
  <c r="D6" i="5"/>
  <c r="H21" i="3"/>
  <c r="C1046" i="1"/>
  <c r="G415" i="1"/>
  <c r="H415" i="1"/>
  <c r="F420" i="4"/>
  <c r="D635" i="4"/>
  <c r="C414" i="1"/>
  <c r="G159" i="1"/>
  <c r="H159" i="1"/>
  <c r="G358" i="1"/>
  <c r="H358" i="1"/>
  <c r="G523" i="1"/>
  <c r="H523" i="1"/>
  <c r="D636" i="4"/>
  <c r="F528" i="4"/>
  <c r="C522" i="1"/>
  <c r="E635" i="4"/>
  <c r="D629" i="1" s="1"/>
  <c r="D414" i="1"/>
  <c r="H1435" i="1"/>
  <c r="G1435" i="1"/>
  <c r="G2" i="1"/>
  <c r="H2" i="1"/>
  <c r="G522" i="1" l="1"/>
  <c r="H522" i="1"/>
  <c r="F636" i="4"/>
  <c r="C630" i="1"/>
  <c r="F635" i="4"/>
  <c r="C629" i="1"/>
  <c r="G1046" i="1"/>
  <c r="H1046" i="1"/>
  <c r="G284" i="9"/>
  <c r="E284" i="9" s="1"/>
  <c r="B284" i="9" s="1"/>
  <c r="G278" i="9"/>
  <c r="E278" i="9" s="1"/>
  <c r="F6" i="5"/>
  <c r="C984" i="1"/>
  <c r="G1153" i="1"/>
  <c r="H1153" i="1"/>
  <c r="F175" i="5"/>
  <c r="C1152" i="1"/>
  <c r="E291" i="4"/>
  <c r="D287" i="1" s="1"/>
  <c r="E413" i="4"/>
  <c r="E414" i="4" s="1"/>
  <c r="D409" i="1" s="1"/>
  <c r="D285" i="1"/>
  <c r="E639" i="4"/>
  <c r="F639" i="4" s="1"/>
  <c r="D407" i="1"/>
  <c r="H407" i="1" s="1"/>
  <c r="G414" i="1"/>
  <c r="H414" i="1"/>
  <c r="C633" i="1"/>
  <c r="G403" i="1"/>
  <c r="H403" i="1"/>
  <c r="G402" i="1"/>
  <c r="H402" i="1"/>
  <c r="G147" i="1"/>
  <c r="H147" i="1"/>
  <c r="D413" i="4"/>
  <c r="D291" i="4"/>
  <c r="C285" i="1"/>
  <c r="F289" i="4"/>
  <c r="D290" i="4"/>
  <c r="N3" i="9"/>
  <c r="I11" i="3"/>
  <c r="G407" i="1" l="1"/>
  <c r="F290" i="4"/>
  <c r="C286" i="1"/>
  <c r="G285" i="1"/>
  <c r="H285" i="1"/>
  <c r="D640" i="4"/>
  <c r="D415" i="4"/>
  <c r="F413" i="4"/>
  <c r="C408" i="1"/>
  <c r="D414" i="4"/>
  <c r="D633" i="1"/>
  <c r="H633" i="1" s="1"/>
  <c r="E640" i="4"/>
  <c r="E415" i="4"/>
  <c r="D410" i="1" s="1"/>
  <c r="D408" i="1"/>
  <c r="G1152" i="1"/>
  <c r="H1152" i="1"/>
  <c r="G984" i="1"/>
  <c r="H8" i="3"/>
  <c r="H984" i="1"/>
  <c r="B278" i="9"/>
  <c r="E277" i="9"/>
  <c r="G629" i="1"/>
  <c r="H629" i="1"/>
  <c r="G630" i="1"/>
  <c r="H630" i="1"/>
  <c r="F291" i="4"/>
  <c r="C287" i="1"/>
  <c r="G633" i="1" l="1"/>
  <c r="M3" i="9"/>
  <c r="I8" i="3"/>
  <c r="E642" i="4"/>
  <c r="D634" i="1"/>
  <c r="E641" i="4"/>
  <c r="G408" i="1"/>
  <c r="H408" i="1"/>
  <c r="F415" i="4"/>
  <c r="C410" i="1"/>
  <c r="G286" i="1"/>
  <c r="H286" i="1"/>
  <c r="G287" i="1"/>
  <c r="H287" i="1"/>
  <c r="C409" i="1"/>
  <c r="F414" i="4"/>
  <c r="D642" i="4"/>
  <c r="F640" i="4"/>
  <c r="C634" i="1"/>
  <c r="D641" i="4"/>
  <c r="G634" i="1" l="1"/>
  <c r="H634" i="1"/>
  <c r="D646" i="4"/>
  <c r="F642" i="4"/>
  <c r="C636" i="1"/>
  <c r="G409" i="1"/>
  <c r="H409" i="1"/>
  <c r="D645" i="4"/>
  <c r="F641" i="4"/>
  <c r="C635" i="1"/>
  <c r="G410" i="1"/>
  <c r="H410" i="1"/>
  <c r="E645" i="4"/>
  <c r="D635" i="1"/>
  <c r="E646" i="4"/>
  <c r="D636" i="1"/>
  <c r="G635" i="1" l="1"/>
  <c r="H635" i="1"/>
  <c r="F645" i="4"/>
  <c r="H18" i="3"/>
  <c r="C639" i="1"/>
  <c r="G276" i="9"/>
  <c r="E276" i="9" s="1"/>
  <c r="B276" i="9" s="1"/>
  <c r="I19" i="3"/>
  <c r="D640" i="1"/>
  <c r="I18" i="3"/>
  <c r="D639" i="1"/>
  <c r="H7" i="3" s="1"/>
  <c r="G636" i="1"/>
  <c r="H636" i="1"/>
  <c r="F646" i="4"/>
  <c r="H19" i="3"/>
  <c r="C640" i="1"/>
  <c r="J3" i="9" l="1"/>
  <c r="G640" i="1"/>
  <c r="H640" i="1"/>
  <c r="G639" i="1"/>
  <c r="H639" i="1"/>
  <c r="H274" i="9" l="1"/>
  <c r="M272" i="9"/>
  <c r="G274" i="9"/>
  <c r="E274" i="9" s="1"/>
  <c r="L272" i="9"/>
  <c r="F272" i="9" s="1"/>
  <c r="G18" i="9"/>
  <c r="H18" i="9"/>
  <c r="K5" i="9"/>
  <c r="I7" i="9"/>
  <c r="J8" i="9"/>
  <c r="K9" i="9"/>
  <c r="I11" i="9"/>
  <c r="J12" i="9"/>
  <c r="G15" i="9"/>
  <c r="H16" i="9"/>
  <c r="H17" i="9"/>
  <c r="I6" i="9"/>
  <c r="J7" i="9"/>
  <c r="K8" i="9"/>
  <c r="J11" i="9"/>
  <c r="K12" i="9"/>
  <c r="H15" i="9"/>
  <c r="G16" i="9"/>
  <c r="E16" i="9" s="1"/>
  <c r="G17" i="9"/>
  <c r="K13" i="9"/>
  <c r="I5" i="9"/>
  <c r="J6" i="9"/>
  <c r="K7" i="9"/>
  <c r="I9" i="9"/>
  <c r="J10" i="9"/>
  <c r="K11" i="9"/>
  <c r="I13" i="9"/>
  <c r="L15" i="9"/>
  <c r="M16" i="9"/>
  <c r="J17" i="9"/>
  <c r="J5" i="9"/>
  <c r="K6" i="9"/>
  <c r="I8" i="9"/>
  <c r="J9" i="9"/>
  <c r="K10" i="9"/>
  <c r="I12" i="9"/>
  <c r="E12" i="9" s="1"/>
  <c r="B12" i="9" s="1"/>
  <c r="J13" i="9"/>
  <c r="M15" i="9"/>
  <c r="L16" i="9"/>
  <c r="F16" i="9" s="1"/>
  <c r="I17" i="9"/>
  <c r="B16" i="9" l="1"/>
  <c r="E7" i="9"/>
  <c r="B7" i="9" s="1"/>
  <c r="F15" i="9"/>
  <c r="F14" i="9" s="1"/>
  <c r="E9" i="9"/>
  <c r="B9" i="9" s="1"/>
  <c r="E6" i="9"/>
  <c r="B6" i="9" s="1"/>
  <c r="B272" i="9"/>
  <c r="F20" i="9"/>
  <c r="E8" i="9"/>
  <c r="B8" i="9" s="1"/>
  <c r="E13" i="9"/>
  <c r="B13" i="9" s="1"/>
  <c r="E10" i="9"/>
  <c r="B10" i="9" s="1"/>
  <c r="E5" i="9"/>
  <c r="E17" i="9"/>
  <c r="B17" i="9" s="1"/>
  <c r="E15" i="9"/>
  <c r="E11" i="9"/>
  <c r="B11" i="9" s="1"/>
  <c r="E18" i="9"/>
  <c r="B18" i="9" s="1"/>
  <c r="B274" i="9"/>
  <c r="E20" i="9"/>
  <c r="I7" i="3" s="1"/>
  <c r="B5" i="9" l="1"/>
  <c r="E4" i="9"/>
  <c r="B15" i="9"/>
  <c r="E14" i="9"/>
  <c r="F3"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<sst xmlns="http://schemas.openxmlformats.org/spreadsheetml/2006/main" count="4357" uniqueCount="3421">
  <si>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</si>
  <si>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</si>
  <si>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</si>
  <si>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</si>
  <si>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</si>
  <si>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</si>
  <si>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</si>
  <si>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</si>
  <si>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</si>
  <si>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</si>
  <si>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</si>
  <si>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</si>
  <si>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</si>
  <si>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</si>
  <si>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</si>
  <si>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</si>
  <si>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</si>
  <si>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</si>
  <si>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</si>
  <si>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</si>
  <si>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</si>
  <si>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</si>
  <si>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</si>
  <si>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</si>
  <si>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</si>
  <si>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</si>
  <si>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</si>
  <si>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</si>
  <si>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</si>
  <si>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</si>
  <si>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</si>
  <si>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VIKTORA CARA EMINA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</si>
  <si>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</si>
  <si>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</si>
  <si>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</si>
  <si>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</si>
  <si>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</si>
  <si>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</si>
  <si>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</si>
  <si>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</si>
  <si>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</si>
  <si>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</si>
  <si>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</si>
  <si>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</si>
  <si>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</si>
  <si>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</si>
  <si>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</si>
  <si>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</si>
  <si>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</si>
  <si>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10758 - OSNOVNA ŠKOLA VIKTORA CARA EMINA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</si>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</sst>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374015.15</v>
      </c>
      <c r="D2" s="6">
        <f>'PR-RAS'!E6</f>
        <v>442637.39</v>
      </c>
      <c r="E2" s="6">
        <v>0</v>
      </c>
      <c r="F2" s="6">
        <v>0</v>
      </c>
      <c r="G2" s="7">
        <f t="shared" ref="G2:G264" si="0">(B2/1000)*(C2*1+D2*2)</f>
        <v>1259.2899300000001</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313974.32</v>
      </c>
      <c r="D46" s="1">
        <f>'PR-RAS'!E50</f>
        <v>377542.34</v>
      </c>
      <c r="E46" s="1">
        <v>0</v>
      </c>
      <c r="F46" s="1">
        <v>0</v>
      </c>
      <c r="G46" s="2">
        <f t="shared" si="0"/>
        <v>48107.654999999999</v>
      </c>
      <c r="H46" s="2">
        <f t="shared" si="1"/>
        <v>0.66000000003259629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313974.32</v>
      </c>
      <c r="D64" s="1">
        <f>'PR-RAS'!E68</f>
        <v>377542.34</v>
      </c>
      <c r="E64" s="1">
        <v>0</v>
      </c>
      <c r="F64" s="1">
        <v>0</v>
      </c>
      <c r="G64" s="2">
        <f t="shared" si="0"/>
        <v>67350.717000000004</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313974.32</v>
      </c>
      <c r="D65" s="1">
        <f>'PR-RAS'!E69</f>
        <v>377542.34</v>
      </c>
      <c r="E65" s="1">
        <v>0</v>
      </c>
      <c r="F65" s="1">
        <v>0</v>
      </c>
      <c r="G65" s="2">
        <f t="shared" si="0"/>
        <v>68419.775999999998</v>
      </c>
      <c r="H65" s="2">
        <f t="shared" si="1"/>
        <v>0.66000000003259629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22.83</v>
      </c>
      <c r="D78" s="1">
        <f>'PR-RAS'!E82</f>
        <v>2.77</v>
      </c>
      <c r="E78" s="1">
        <v>0</v>
      </c>
      <c r="F78" s="1">
        <v>0</v>
      </c>
      <c r="G78" s="2">
        <f t="shared" si="0"/>
        <v>2.1844899999999998</v>
      </c>
      <c r="H78" s="2">
        <f t="shared" si="1"/>
        <v>0.40000000000000169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22.83</v>
      </c>
      <c r="D79" s="1">
        <f>'PR-RAS'!E83</f>
        <v>2.77</v>
      </c>
      <c r="E79" s="1">
        <v>0</v>
      </c>
      <c r="F79" s="1">
        <v>0</v>
      </c>
      <c r="G79" s="2">
        <f t="shared" si="0"/>
        <v>2.2128599999999996</v>
      </c>
      <c r="H79" s="2">
        <f t="shared" si="1"/>
        <v>0.40000000000000169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22.83</v>
      </c>
      <c r="D81" s="1">
        <f>'PR-RAS'!E85</f>
        <v>2.77</v>
      </c>
      <c r="E81" s="1">
        <v>0</v>
      </c>
      <c r="F81" s="1">
        <v>0</v>
      </c>
      <c r="G81" s="2">
        <f t="shared" si="0"/>
        <v>2.2696000000000001</v>
      </c>
      <c r="H81" s="2">
        <f t="shared" si="1"/>
        <v>0.40000000000000169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20846.14</v>
      </c>
      <c r="D102" s="1">
        <f>'PR-RAS'!E106</f>
        <v>22242.67</v>
      </c>
      <c r="E102" s="1">
        <v>0</v>
      </c>
      <c r="F102" s="1">
        <v>0</v>
      </c>
      <c r="G102" s="2">
        <f t="shared" si="0"/>
        <v>6598.47948</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20846.14</v>
      </c>
      <c r="D108" s="1">
        <f>'PR-RAS'!E112</f>
        <v>22242.67</v>
      </c>
      <c r="E108" s="1">
        <v>0</v>
      </c>
      <c r="F108" s="1">
        <v>0</v>
      </c>
      <c r="G108" s="2">
        <f t="shared" si="0"/>
        <v>6990.4683599999998</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20846.14</v>
      </c>
      <c r="D113" s="1">
        <f>'PR-RAS'!E117</f>
        <v>22242.67</v>
      </c>
      <c r="E113" s="1">
        <v>0</v>
      </c>
      <c r="F113" s="1">
        <v>0</v>
      </c>
      <c r="G113" s="2">
        <f t="shared" si="0"/>
        <v>7317.1257599999999</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398.93</v>
      </c>
      <c r="D120" s="1">
        <f>'PR-RAS'!E124</f>
        <v>9569.1</v>
      </c>
      <c r="E120" s="1">
        <v>0</v>
      </c>
      <c r="F120" s="1">
        <v>0</v>
      </c>
      <c r="G120" s="2">
        <f t="shared" si="0"/>
        <v>2324.9184700000001</v>
      </c>
      <c r="H120" s="2">
        <f t="shared" si="1"/>
        <v>0.17000000000035698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398.93</v>
      </c>
      <c r="D121" s="1">
        <f>'PR-RAS'!E125</f>
        <v>1438.56</v>
      </c>
      <c r="E121" s="1">
        <v>0</v>
      </c>
      <c r="F121" s="1">
        <v>0</v>
      </c>
      <c r="G121" s="2">
        <f t="shared" si="0"/>
        <v>393.12599999999998</v>
      </c>
      <c r="H121" s="2">
        <f t="shared" si="1"/>
        <v>0.51000000000004775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398.93</v>
      </c>
      <c r="D123" s="1">
        <f>'PR-RAS'!E127</f>
        <v>1438.56</v>
      </c>
      <c r="E123" s="1">
        <v>0</v>
      </c>
      <c r="F123" s="1">
        <v>0</v>
      </c>
      <c r="G123" s="2">
        <f t="shared" si="0"/>
        <v>399.67809999999997</v>
      </c>
      <c r="H123" s="2">
        <f t="shared" si="1"/>
        <v>0.51000000000004775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8130.54</v>
      </c>
      <c r="E124" s="1">
        <v>0</v>
      </c>
      <c r="F124" s="1">
        <v>0</v>
      </c>
      <c r="G124" s="2">
        <f t="shared" si="0"/>
        <v>2000.11284</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8130.54</v>
      </c>
      <c r="E125" s="1">
        <v>0</v>
      </c>
      <c r="F125" s="1">
        <v>0</v>
      </c>
      <c r="G125" s="2">
        <f t="shared" si="0"/>
        <v>2016.37392</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38772.93</v>
      </c>
      <c r="D129" s="1">
        <f>'PR-RAS'!E133</f>
        <v>33280.51</v>
      </c>
      <c r="E129" s="1">
        <v>0</v>
      </c>
      <c r="F129" s="1">
        <v>0</v>
      </c>
      <c r="G129" s="2">
        <f t="shared" si="0"/>
        <v>13482.745600000002</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38772.93</v>
      </c>
      <c r="D130" s="1">
        <f>'PR-RAS'!E134</f>
        <v>33280.51</v>
      </c>
      <c r="E130" s="1">
        <v>0</v>
      </c>
      <c r="F130" s="1">
        <v>0</v>
      </c>
      <c r="G130" s="2">
        <f t="shared" si="0"/>
        <v>13588.079550000002</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38772.93</v>
      </c>
      <c r="D131" s="1">
        <f>'PR-RAS'!E135</f>
        <v>33280.51</v>
      </c>
      <c r="E131" s="1">
        <v>0</v>
      </c>
      <c r="F131" s="1">
        <v>0</v>
      </c>
      <c r="G131" s="2">
        <f t="shared" si="0"/>
        <v>13693.413500000002</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387962.12</v>
      </c>
      <c r="D147" s="1">
        <f>'PR-RAS'!E151</f>
        <v>450556.56</v>
      </c>
      <c r="E147" s="1">
        <v>0</v>
      </c>
      <c r="F147" s="1">
        <v>0</v>
      </c>
      <c r="G147" s="2">
        <f t="shared" si="0"/>
        <v>188204.98504</v>
      </c>
      <c r="H147" s="2">
        <f t="shared" si="1"/>
        <v>0.55999999999767169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303120.24</v>
      </c>
      <c r="D148" s="1">
        <f>'PR-RAS'!E152</f>
        <v>362975.1</v>
      </c>
      <c r="E148" s="1">
        <v>0</v>
      </c>
      <c r="F148" s="1">
        <v>0</v>
      </c>
      <c r="G148" s="2">
        <f t="shared" si="0"/>
        <v>151273.35467999999</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257168.18</v>
      </c>
      <c r="D149" s="1">
        <f>'PR-RAS'!E153</f>
        <v>299121.81</v>
      </c>
      <c r="E149" s="1">
        <v>0</v>
      </c>
      <c r="F149" s="1">
        <v>0</v>
      </c>
      <c r="G149" s="2">
        <f t="shared" si="0"/>
        <v>126600.9464</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250422.27</v>
      </c>
      <c r="D150" s="1">
        <f>'PR-RAS'!E154</f>
        <v>290845.40999999997</v>
      </c>
      <c r="E150" s="1">
        <v>0</v>
      </c>
      <c r="F150" s="1">
        <v>0</v>
      </c>
      <c r="G150" s="2">
        <f t="shared" si="0"/>
        <v>123984.85040999998</v>
      </c>
      <c r="H150" s="2">
        <f t="shared" si="1"/>
        <v>0.67999999996391125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4915.92</v>
      </c>
      <c r="D152" s="1">
        <f>'PR-RAS'!E156</f>
        <v>6363.45</v>
      </c>
      <c r="E152" s="1">
        <v>0</v>
      </c>
      <c r="F152" s="1">
        <v>0</v>
      </c>
      <c r="G152" s="2">
        <f t="shared" si="0"/>
        <v>2664.0658199999998</v>
      </c>
      <c r="H152" s="2">
        <f t="shared" si="1"/>
        <v>0.52999999999974534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1829.99</v>
      </c>
      <c r="D153" s="1">
        <f>'PR-RAS'!E157</f>
        <v>1912.95</v>
      </c>
      <c r="E153" s="1">
        <v>0</v>
      </c>
      <c r="F153" s="1">
        <v>0</v>
      </c>
      <c r="G153" s="2">
        <f t="shared" si="0"/>
        <v>859.69528000000003</v>
      </c>
      <c r="H153" s="2">
        <f t="shared" si="1"/>
        <v>5.999999999994543E-2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3429.28</v>
      </c>
      <c r="D154" s="1">
        <f>'PR-RAS'!E158</f>
        <v>14381.7</v>
      </c>
      <c r="E154" s="1">
        <v>0</v>
      </c>
      <c r="F154" s="1">
        <v>0</v>
      </c>
      <c r="G154" s="2">
        <f t="shared" si="0"/>
        <v>4925.4800400000004</v>
      </c>
      <c r="H154" s="2">
        <f t="shared" si="1"/>
        <v>0.57999999999947249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42522.78</v>
      </c>
      <c r="D155" s="1">
        <f>'PR-RAS'!E159</f>
        <v>49471.59</v>
      </c>
      <c r="E155" s="1">
        <v>0</v>
      </c>
      <c r="F155" s="1">
        <v>0</v>
      </c>
      <c r="G155" s="2">
        <f t="shared" si="0"/>
        <v>21785.757839999998</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42522.78</v>
      </c>
      <c r="D157" s="1">
        <f>'PR-RAS'!E161</f>
        <v>49471.59</v>
      </c>
      <c r="E157" s="1">
        <v>0</v>
      </c>
      <c r="F157" s="1">
        <v>0</v>
      </c>
      <c r="G157" s="2">
        <f t="shared" si="0"/>
        <v>22068.689759999997</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84246.85000000002</v>
      </c>
      <c r="D159" s="1">
        <f>'PR-RAS'!E163</f>
        <v>87348.189999999988</v>
      </c>
      <c r="E159" s="1">
        <v>0</v>
      </c>
      <c r="F159" s="1">
        <v>0</v>
      </c>
      <c r="G159" s="2">
        <f t="shared" si="0"/>
        <v>40913.030339999998</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16288.619999999999</v>
      </c>
      <c r="D160" s="1">
        <f>'PR-RAS'!E164</f>
        <v>14668.07</v>
      </c>
      <c r="E160" s="1">
        <v>0</v>
      </c>
      <c r="F160" s="1">
        <v>0</v>
      </c>
      <c r="G160" s="2">
        <f t="shared" si="0"/>
        <v>7254.336839999999</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1035.05</v>
      </c>
      <c r="D161" s="1">
        <f>'PR-RAS'!E165</f>
        <v>637.25</v>
      </c>
      <c r="E161" s="1">
        <v>0</v>
      </c>
      <c r="F161" s="1">
        <v>0</v>
      </c>
      <c r="G161" s="2">
        <f t="shared" si="0"/>
        <v>369.52800000000002</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14036.69</v>
      </c>
      <c r="D162" s="1">
        <f>'PR-RAS'!E166</f>
        <v>13562.82</v>
      </c>
      <c r="E162" s="1">
        <v>0</v>
      </c>
      <c r="F162" s="1">
        <v>0</v>
      </c>
      <c r="G162" s="2">
        <f t="shared" si="0"/>
        <v>6627.1351300000006</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752.08</v>
      </c>
      <c r="D163" s="1">
        <f>'PR-RAS'!E167</f>
        <v>65</v>
      </c>
      <c r="E163" s="1">
        <v>0</v>
      </c>
      <c r="F163" s="1">
        <v>0</v>
      </c>
      <c r="G163" s="2">
        <f t="shared" si="0"/>
        <v>142.89696000000001</v>
      </c>
      <c r="H163" s="2">
        <f t="shared" si="1"/>
        <v>8.0000000000040927E-2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464.8</v>
      </c>
      <c r="D164" s="1">
        <f>'PR-RAS'!E168</f>
        <v>403</v>
      </c>
      <c r="E164" s="1">
        <v>0</v>
      </c>
      <c r="F164" s="1">
        <v>0</v>
      </c>
      <c r="G164" s="2">
        <f t="shared" si="0"/>
        <v>207.1404</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54519.640000000007</v>
      </c>
      <c r="D165" s="1">
        <f>'PR-RAS'!E169</f>
        <v>54335.289999999994</v>
      </c>
      <c r="E165" s="1">
        <v>0</v>
      </c>
      <c r="F165" s="1">
        <v>0</v>
      </c>
      <c r="G165" s="2">
        <f t="shared" si="0"/>
        <v>26763.196080000002</v>
      </c>
      <c r="H165" s="2">
        <f t="shared" si="1"/>
        <v>0.64999999998690328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4036.37</v>
      </c>
      <c r="D166" s="1">
        <f>'PR-RAS'!E170</f>
        <v>2936.31</v>
      </c>
      <c r="E166" s="1">
        <v>0</v>
      </c>
      <c r="F166" s="1">
        <v>0</v>
      </c>
      <c r="G166" s="2">
        <f t="shared" si="0"/>
        <v>1634.98335</v>
      </c>
      <c r="H166" s="2">
        <f t="shared" si="1"/>
        <v>0.67999999999983629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26789.38</v>
      </c>
      <c r="D167" s="1">
        <f>'PR-RAS'!E171</f>
        <v>35226.42</v>
      </c>
      <c r="E167" s="1">
        <v>0</v>
      </c>
      <c r="F167" s="1">
        <v>0</v>
      </c>
      <c r="G167" s="2">
        <f t="shared" si="0"/>
        <v>16142.20852</v>
      </c>
      <c r="H167" s="2">
        <f t="shared" si="1"/>
        <v>0.7999999999992724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21436.3</v>
      </c>
      <c r="D168" s="1">
        <f>'PR-RAS'!E172</f>
        <v>15298.49</v>
      </c>
      <c r="E168" s="1">
        <v>0</v>
      </c>
      <c r="F168" s="1">
        <v>0</v>
      </c>
      <c r="G168" s="2">
        <f t="shared" si="0"/>
        <v>8689.5577599999997</v>
      </c>
      <c r="H168" s="2">
        <f t="shared" si="1"/>
        <v>0.78999999999905413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1213.19</v>
      </c>
      <c r="D169" s="1">
        <f>'PR-RAS'!E173</f>
        <v>859.19</v>
      </c>
      <c r="E169" s="1">
        <v>0</v>
      </c>
      <c r="F169" s="1">
        <v>0</v>
      </c>
      <c r="G169" s="2">
        <f t="shared" si="0"/>
        <v>492.50376000000006</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562.11</v>
      </c>
      <c r="D170" s="1">
        <f>'PR-RAS'!E174</f>
        <v>14.88</v>
      </c>
      <c r="E170" s="1">
        <v>0</v>
      </c>
      <c r="F170" s="1">
        <v>0</v>
      </c>
      <c r="G170" s="2">
        <f t="shared" si="0"/>
        <v>100.02603000000001</v>
      </c>
      <c r="H170" s="2">
        <f t="shared" si="1"/>
        <v>0.23000000000001286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482.29</v>
      </c>
      <c r="D172" s="1">
        <f>'PR-RAS'!E176</f>
        <v>0</v>
      </c>
      <c r="E172" s="1">
        <v>0</v>
      </c>
      <c r="F172" s="1">
        <v>0</v>
      </c>
      <c r="G172" s="2">
        <f t="shared" si="0"/>
        <v>82.471590000000006</v>
      </c>
      <c r="H172" s="2">
        <f t="shared" si="1"/>
        <v>0.29000000000002046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11103.510000000002</v>
      </c>
      <c r="D173" s="1">
        <f>'PR-RAS'!E177</f>
        <v>15615.659999999998</v>
      </c>
      <c r="E173" s="1">
        <v>0</v>
      </c>
      <c r="F173" s="1">
        <v>0</v>
      </c>
      <c r="G173" s="2">
        <f t="shared" si="0"/>
        <v>7281.59076</v>
      </c>
      <c r="H173" s="2">
        <f t="shared" si="1"/>
        <v>0.82999999999992724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2065.96</v>
      </c>
      <c r="D174" s="1">
        <f>'PR-RAS'!E178</f>
        <v>2245.6999999999998</v>
      </c>
      <c r="E174" s="1">
        <v>0</v>
      </c>
      <c r="F174" s="1">
        <v>0</v>
      </c>
      <c r="G174" s="2">
        <f t="shared" si="0"/>
        <v>1134.4232799999997</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835.38</v>
      </c>
      <c r="D175" s="1">
        <f>'PR-RAS'!E179</f>
        <v>5174.34</v>
      </c>
      <c r="E175" s="1">
        <v>0</v>
      </c>
      <c r="F175" s="1">
        <v>0</v>
      </c>
      <c r="G175" s="2">
        <f t="shared" si="0"/>
        <v>1946.0264399999999</v>
      </c>
      <c r="H175" s="2">
        <f t="shared" si="1"/>
        <v>0.72000000000014097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4935.0200000000004</v>
      </c>
      <c r="D177" s="1">
        <f>'PR-RAS'!E181</f>
        <v>5155.8100000000004</v>
      </c>
      <c r="E177" s="1">
        <v>0</v>
      </c>
      <c r="F177" s="1">
        <v>0</v>
      </c>
      <c r="G177" s="2">
        <f t="shared" si="0"/>
        <v>2683.4086400000001</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435.48</v>
      </c>
      <c r="D178" s="1">
        <f>'PR-RAS'!E182</f>
        <v>582.92999999999995</v>
      </c>
      <c r="E178" s="1">
        <v>0</v>
      </c>
      <c r="F178" s="1">
        <v>0</v>
      </c>
      <c r="G178" s="2">
        <f t="shared" si="0"/>
        <v>283.43717999999996</v>
      </c>
      <c r="H178" s="2">
        <f t="shared" si="1"/>
        <v>0.55000000000006821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176.53</v>
      </c>
      <c r="D179" s="1">
        <f>'PR-RAS'!E183</f>
        <v>100.05</v>
      </c>
      <c r="E179" s="1">
        <v>0</v>
      </c>
      <c r="F179" s="1">
        <v>0</v>
      </c>
      <c r="G179" s="2">
        <f t="shared" si="0"/>
        <v>67.040139999999994</v>
      </c>
      <c r="H179" s="2">
        <f t="shared" si="1"/>
        <v>0.51999999999999602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1877.26</v>
      </c>
      <c r="D180" s="1">
        <f>'PR-RAS'!E184</f>
        <v>1573.39</v>
      </c>
      <c r="E180" s="1">
        <v>0</v>
      </c>
      <c r="F180" s="1">
        <v>0</v>
      </c>
      <c r="G180" s="2">
        <f t="shared" si="0"/>
        <v>899.30315999999993</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591.34</v>
      </c>
      <c r="D181" s="1">
        <f>'PR-RAS'!E185</f>
        <v>643.05999999999995</v>
      </c>
      <c r="E181" s="1">
        <v>0</v>
      </c>
      <c r="F181" s="1">
        <v>0</v>
      </c>
      <c r="G181" s="2">
        <f t="shared" si="0"/>
        <v>337.94279999999998</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186.54</v>
      </c>
      <c r="D182" s="1">
        <f>'PR-RAS'!E186</f>
        <v>140.38</v>
      </c>
      <c r="E182" s="1">
        <v>0</v>
      </c>
      <c r="F182" s="1">
        <v>0</v>
      </c>
      <c r="G182" s="2">
        <f t="shared" si="0"/>
        <v>84.581299999999985</v>
      </c>
      <c r="H182" s="2">
        <f t="shared" si="1"/>
        <v>0.84000000000000341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1380.54</v>
      </c>
      <c r="E183" s="1">
        <v>0</v>
      </c>
      <c r="F183" s="1">
        <v>0</v>
      </c>
      <c r="G183" s="2">
        <f t="shared" si="0"/>
        <v>502.51655999999997</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2335.08</v>
      </c>
      <c r="D184" s="1">
        <f>'PR-RAS'!E188</f>
        <v>1348.63</v>
      </c>
      <c r="E184" s="1">
        <v>0</v>
      </c>
      <c r="F184" s="1">
        <v>0</v>
      </c>
      <c r="G184" s="2">
        <f t="shared" si="0"/>
        <v>920.91822000000002</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83.12</v>
      </c>
      <c r="D185" s="1">
        <f>'PR-RAS'!E189</f>
        <v>0</v>
      </c>
      <c r="E185" s="1">
        <v>0</v>
      </c>
      <c r="F185" s="1">
        <v>0</v>
      </c>
      <c r="G185" s="2">
        <f t="shared" si="0"/>
        <v>15.294080000000001</v>
      </c>
      <c r="H185" s="2">
        <f t="shared" si="1"/>
        <v>0.12000000000000455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62.78</v>
      </c>
      <c r="D187" s="1">
        <f>'PR-RAS'!E191</f>
        <v>25.36</v>
      </c>
      <c r="E187" s="1">
        <v>0</v>
      </c>
      <c r="F187" s="1">
        <v>0</v>
      </c>
      <c r="G187" s="2">
        <f t="shared" si="0"/>
        <v>21.111000000000001</v>
      </c>
      <c r="H187" s="2">
        <f t="shared" si="1"/>
        <v>0.57999999999999829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808.86</v>
      </c>
      <c r="D189" s="1">
        <f>'PR-RAS'!E193</f>
        <v>979</v>
      </c>
      <c r="E189" s="1">
        <v>0</v>
      </c>
      <c r="F189" s="1">
        <v>0</v>
      </c>
      <c r="G189" s="2">
        <f t="shared" si="0"/>
        <v>520.16967999999997</v>
      </c>
      <c r="H189" s="2">
        <f t="shared" si="1"/>
        <v>0.13999999999998636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1272.23</v>
      </c>
      <c r="D191" s="1">
        <f>'PR-RAS'!E195</f>
        <v>236.18</v>
      </c>
      <c r="E191" s="1">
        <v>0</v>
      </c>
      <c r="F191" s="1">
        <v>0</v>
      </c>
      <c r="G191" s="2">
        <f t="shared" si="0"/>
        <v>331.47210000000001</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91.66</v>
      </c>
      <c r="D192" s="1">
        <f>'PR-RAS'!E196</f>
        <v>83.27</v>
      </c>
      <c r="E192" s="1">
        <v>0</v>
      </c>
      <c r="F192" s="1">
        <v>0</v>
      </c>
      <c r="G192" s="2">
        <f t="shared" si="0"/>
        <v>49.316200000000002</v>
      </c>
      <c r="H192" s="2">
        <f t="shared" si="1"/>
        <v>0.60999999999999943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91.66</v>
      </c>
      <c r="D206" s="1">
        <f>'PR-RAS'!E210</f>
        <v>83.27</v>
      </c>
      <c r="E206" s="1">
        <v>0</v>
      </c>
      <c r="F206" s="1">
        <v>0</v>
      </c>
      <c r="G206" s="2">
        <f t="shared" si="0"/>
        <v>52.930999999999997</v>
      </c>
      <c r="H206" s="2">
        <f t="shared" si="1"/>
        <v>0.60999999999999943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74.66</v>
      </c>
      <c r="D207" s="1">
        <f>'PR-RAS'!E211</f>
        <v>61.53</v>
      </c>
      <c r="E207" s="1">
        <v>0</v>
      </c>
      <c r="F207" s="1">
        <v>0</v>
      </c>
      <c r="G207" s="2">
        <f t="shared" si="0"/>
        <v>40.730319999999999</v>
      </c>
      <c r="H207" s="2">
        <f t="shared" si="1"/>
        <v>0.81000000000000227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v>
      </c>
      <c r="D209" s="1">
        <f>'PR-RAS'!E213</f>
        <v>21.74</v>
      </c>
      <c r="E209" s="1">
        <v>0</v>
      </c>
      <c r="F209" s="1">
        <v>0</v>
      </c>
      <c r="G209" s="2">
        <f t="shared" si="0"/>
        <v>12.579839999999999</v>
      </c>
      <c r="H209" s="2">
        <f t="shared" si="1"/>
        <v>0.26000000000000156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503.37</v>
      </c>
      <c r="D248" s="1">
        <f>'PR-RAS'!E252</f>
        <v>150</v>
      </c>
      <c r="E248" s="1">
        <v>0</v>
      </c>
      <c r="F248" s="1">
        <v>0</v>
      </c>
      <c r="G248" s="2">
        <f t="shared" si="0"/>
        <v>198.43239</v>
      </c>
      <c r="H248" s="2">
        <f t="shared" si="1"/>
        <v>0.37000000000000455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503.37</v>
      </c>
      <c r="D255" s="1">
        <f>'PR-RAS'!E259</f>
        <v>150</v>
      </c>
      <c r="E255" s="1">
        <v>0</v>
      </c>
      <c r="F255" s="1">
        <v>0</v>
      </c>
      <c r="G255" s="2">
        <f t="shared" si="0"/>
        <v>204.05598000000001</v>
      </c>
      <c r="H255" s="2">
        <f t="shared" si="1"/>
        <v>0.37000000000000455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503.37</v>
      </c>
      <c r="D257" s="1">
        <f>'PR-RAS'!E261</f>
        <v>150</v>
      </c>
      <c r="E257" s="1">
        <v>0</v>
      </c>
      <c r="F257" s="1">
        <v>0</v>
      </c>
      <c r="G257" s="2">
        <f t="shared" si="0"/>
        <v>205.66272000000001</v>
      </c>
      <c r="H257" s="2">
        <f t="shared" si="1"/>
        <v>0.37000000000000455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387962.12</v>
      </c>
      <c r="D285" s="1">
        <f>'PR-RAS'!E289</f>
        <v>450556.56</v>
      </c>
      <c r="E285" s="1">
        <v>0</v>
      </c>
      <c r="F285" s="1">
        <v>0</v>
      </c>
      <c r="G285" s="2">
        <f t="shared" si="8"/>
        <v>366097.36815999995</v>
      </c>
      <c r="H285" s="2">
        <f t="shared" si="9"/>
        <v>0.55999999999767169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13946.969999999972</v>
      </c>
      <c r="D287" s="1">
        <f>'PR-RAS'!E291</f>
        <v>7919.1699999999837</v>
      </c>
      <c r="E287" s="1">
        <v>0</v>
      </c>
      <c r="F287" s="1">
        <v>0</v>
      </c>
      <c r="G287" s="2">
        <f t="shared" si="8"/>
        <v>8518.5986599999815</v>
      </c>
      <c r="H287" s="2">
        <f t="shared" si="9"/>
        <v>0.20000000001164153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10134.59</v>
      </c>
      <c r="D288" s="1">
        <f>'PR-RAS'!E292</f>
        <v>6879.72</v>
      </c>
      <c r="E288" s="1">
        <v>0</v>
      </c>
      <c r="F288" s="1">
        <v>0</v>
      </c>
      <c r="G288" s="2">
        <f t="shared" si="8"/>
        <v>6857.5866099999994</v>
      </c>
      <c r="H288" s="2">
        <f t="shared" si="9"/>
        <v>0.68999999999959982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2715.01</v>
      </c>
      <c r="D290" s="1">
        <f>'PR-RAS'!E294</f>
        <v>2773.38</v>
      </c>
      <c r="E290" s="1">
        <v>0</v>
      </c>
      <c r="F290" s="1">
        <v>0</v>
      </c>
      <c r="G290" s="2">
        <f t="shared" si="8"/>
        <v>2387.6515300000001</v>
      </c>
      <c r="H290" s="2">
        <f t="shared" si="9"/>
        <v>0.39000000000032742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1352.85</v>
      </c>
      <c r="D291" s="1">
        <f>'PR-RAS'!E295</f>
        <v>1352.85</v>
      </c>
      <c r="E291" s="1">
        <v>0</v>
      </c>
      <c r="F291" s="1">
        <v>0</v>
      </c>
      <c r="G291" s="2">
        <f t="shared" si="8"/>
        <v>1176.9794999999999</v>
      </c>
      <c r="H291" s="2">
        <f t="shared" si="9"/>
        <v>0.3000000000001819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53.38</v>
      </c>
      <c r="D293" s="1">
        <f>'PR-RAS'!E298</f>
        <v>0</v>
      </c>
      <c r="E293" s="1">
        <v>0</v>
      </c>
      <c r="F293" s="1">
        <v>0</v>
      </c>
      <c r="G293" s="2">
        <f t="shared" si="8"/>
        <v>15.586959999999999</v>
      </c>
      <c r="H293" s="2">
        <f t="shared" si="9"/>
        <v>0.38000000000000256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53.38</v>
      </c>
      <c r="D306" s="1">
        <f>'PR-RAS'!E311</f>
        <v>0</v>
      </c>
      <c r="E306" s="1">
        <v>0</v>
      </c>
      <c r="F306" s="1">
        <v>0</v>
      </c>
      <c r="G306" s="2">
        <f t="shared" si="8"/>
        <v>16.280899999999999</v>
      </c>
      <c r="H306" s="2">
        <f t="shared" si="9"/>
        <v>0.38000000000000256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53.38</v>
      </c>
      <c r="D307" s="1">
        <f>'PR-RAS'!E312</f>
        <v>0</v>
      </c>
      <c r="E307" s="1">
        <v>0</v>
      </c>
      <c r="F307" s="1">
        <v>0</v>
      </c>
      <c r="G307" s="2">
        <f t="shared" si="8"/>
        <v>16.33428</v>
      </c>
      <c r="H307" s="2">
        <f t="shared" si="9"/>
        <v>0.38000000000000256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53.38</v>
      </c>
      <c r="D308" s="1">
        <f>'PR-RAS'!E313</f>
        <v>0</v>
      </c>
      <c r="E308" s="1">
        <v>0</v>
      </c>
      <c r="F308" s="1">
        <v>0</v>
      </c>
      <c r="G308" s="2">
        <f t="shared" si="8"/>
        <v>16.38766</v>
      </c>
      <c r="H308" s="2">
        <f t="shared" si="9"/>
        <v>0.38000000000000256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102947.87</v>
      </c>
      <c r="D345" s="1">
        <f>'PR-RAS'!E350</f>
        <v>0</v>
      </c>
      <c r="E345" s="1">
        <v>0</v>
      </c>
      <c r="F345" s="1">
        <v>0</v>
      </c>
      <c r="G345" s="2">
        <f t="shared" si="8"/>
        <v>35414.067279999996</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102947.87</v>
      </c>
      <c r="D397" s="1">
        <f>'PR-RAS'!E402</f>
        <v>0</v>
      </c>
      <c r="E397" s="1">
        <v>0</v>
      </c>
      <c r="F397" s="1">
        <v>0</v>
      </c>
      <c r="G397" s="2">
        <f t="shared" si="8"/>
        <v>40767.356520000001</v>
      </c>
      <c r="H397" s="2">
        <f t="shared" si="9"/>
        <v>0.13000000000465661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102947.87</v>
      </c>
      <c r="D398" s="1">
        <f>'PR-RAS'!E403</f>
        <v>0</v>
      </c>
      <c r="E398" s="1">
        <v>0</v>
      </c>
      <c r="F398" s="1">
        <v>0</v>
      </c>
      <c r="G398" s="2">
        <f t="shared" si="8"/>
        <v>40870.304389999998</v>
      </c>
      <c r="H398" s="2">
        <f t="shared" si="9"/>
        <v>0.13000000000465661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102894.48999999999</v>
      </c>
      <c r="D403" s="1">
        <f>'PR-RAS'!E408</f>
        <v>0</v>
      </c>
      <c r="E403" s="1">
        <v>0</v>
      </c>
      <c r="F403" s="1">
        <v>0</v>
      </c>
      <c r="G403" s="2">
        <f t="shared" si="8"/>
        <v>41363.58498</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201783.43</v>
      </c>
      <c r="D404" s="1">
        <f>'PR-RAS'!E409</f>
        <v>0</v>
      </c>
      <c r="E404" s="1">
        <v>0</v>
      </c>
      <c r="F404" s="1">
        <v>0</v>
      </c>
      <c r="G404" s="2">
        <f t="shared" si="8"/>
        <v>81318.722290000005</v>
      </c>
      <c r="H404" s="2">
        <f t="shared" si="9"/>
        <v>0.42999999999301508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165.61</v>
      </c>
      <c r="D406" s="1">
        <f>'PR-RAS'!E411</f>
        <v>0</v>
      </c>
      <c r="E406" s="1">
        <v>0</v>
      </c>
      <c r="F406" s="1">
        <v>0</v>
      </c>
      <c r="G406" s="2">
        <f t="shared" si="8"/>
        <v>67.072050000000004</v>
      </c>
      <c r="H406" s="2">
        <f t="shared" si="9"/>
        <v>0.38999999999998636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374068.53</v>
      </c>
      <c r="D407" s="1">
        <f>'PR-RAS'!E412</f>
        <v>442637.39</v>
      </c>
      <c r="E407" s="1">
        <v>0</v>
      </c>
      <c r="F407" s="1">
        <v>0</v>
      </c>
      <c r="G407" s="2">
        <f t="shared" si="8"/>
        <v>511293.38386000006</v>
      </c>
      <c r="H407" s="2">
        <f t="shared" si="9"/>
        <v>0.85999999998603016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490909.99</v>
      </c>
      <c r="D408" s="1">
        <f>'PR-RAS'!E413</f>
        <v>450556.56</v>
      </c>
      <c r="E408" s="1">
        <v>0</v>
      </c>
      <c r="F408" s="1">
        <v>0</v>
      </c>
      <c r="G408" s="2">
        <f t="shared" si="8"/>
        <v>566553.40576999995</v>
      </c>
      <c r="H408" s="2">
        <f t="shared" si="9"/>
        <v>0.45000000001164153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116841.45999999996</v>
      </c>
      <c r="D410" s="1">
        <f>'PR-RAS'!E415</f>
        <v>7919.1699999999837</v>
      </c>
      <c r="E410" s="1">
        <v>0</v>
      </c>
      <c r="F410" s="1">
        <v>0</v>
      </c>
      <c r="G410" s="2">
        <f t="shared" si="8"/>
        <v>54266.038199999966</v>
      </c>
      <c r="H410" s="2">
        <f t="shared" si="9"/>
        <v>0.62999999994644895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211918.02</v>
      </c>
      <c r="D411" s="1">
        <f>'PR-RAS'!E416</f>
        <v>6879.72</v>
      </c>
      <c r="E411" s="1">
        <v>0</v>
      </c>
      <c r="F411" s="1">
        <v>0</v>
      </c>
      <c r="G411" s="2">
        <f t="shared" si="8"/>
        <v>92527.758599999986</v>
      </c>
      <c r="H411" s="2">
        <f t="shared" si="9"/>
        <v>0.29999999998926796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2880.6200000000003</v>
      </c>
      <c r="D413" s="1">
        <f>'PR-RAS'!E418</f>
        <v>2773.38</v>
      </c>
      <c r="E413" s="1">
        <v>0</v>
      </c>
      <c r="F413" s="1">
        <v>0</v>
      </c>
      <c r="G413" s="2">
        <f t="shared" si="8"/>
        <v>3472.0805600000003</v>
      </c>
      <c r="H413" s="2">
        <f t="shared" si="9"/>
        <v>0.75999999999976353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374068.53</v>
      </c>
      <c r="D633" s="1">
        <f>'PR-RAS'!E639</f>
        <v>442637.39</v>
      </c>
      <c r="E633" s="1">
        <v>0</v>
      </c>
      <c r="F633" s="1">
        <v>0</v>
      </c>
      <c r="G633" s="2">
        <f t="shared" si="10"/>
        <v>795904.97192000004</v>
      </c>
      <c r="H633" s="2">
        <f t="shared" si="11"/>
        <v>0.85999999998603016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490909.99</v>
      </c>
      <c r="D634" s="1">
        <f>'PR-RAS'!E640</f>
        <v>450556.56</v>
      </c>
      <c r="E634" s="1">
        <v>0</v>
      </c>
      <c r="F634" s="1">
        <v>0</v>
      </c>
      <c r="G634" s="2">
        <f t="shared" si="10"/>
        <v>881150.62862999993</v>
      </c>
      <c r="H634" s="2">
        <f t="shared" si="11"/>
        <v>0.45000000001164153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116841.45999999996</v>
      </c>
      <c r="D636" s="1">
        <f>'PR-RAS'!E642</f>
        <v>7919.1699999999837</v>
      </c>
      <c r="E636" s="1">
        <v>0</v>
      </c>
      <c r="F636" s="1">
        <v>0</v>
      </c>
      <c r="G636" s="2">
        <f t="shared" si="10"/>
        <v>84251.672999999952</v>
      </c>
      <c r="H636" s="2">
        <f t="shared" si="11"/>
        <v>0.62999999994644895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211918.02</v>
      </c>
      <c r="D637" s="1">
        <f>'PR-RAS'!E643</f>
        <v>6879.72</v>
      </c>
      <c r="E637" s="1">
        <v>0</v>
      </c>
      <c r="F637" s="1">
        <v>0</v>
      </c>
      <c r="G637" s="2">
        <f t="shared" si="10"/>
        <v>143530.86455999999</v>
      </c>
      <c r="H637" s="2">
        <f t="shared" si="11"/>
        <v>0.29999999998926796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95076.560000000027</v>
      </c>
      <c r="D639" s="1">
        <f>'PR-RAS'!E645</f>
        <v>0</v>
      </c>
      <c r="E639" s="1">
        <v>0</v>
      </c>
      <c r="F639" s="1">
        <v>0</v>
      </c>
      <c r="G639" s="2">
        <f t="shared" si="10"/>
        <v>60658.845280000016</v>
      </c>
      <c r="H639" s="2">
        <f t="shared" si="11"/>
        <v>0.43999999997322448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1039.4499999999834</v>
      </c>
      <c r="E640" s="1">
        <v>0</v>
      </c>
      <c r="F640" s="1">
        <v>0</v>
      </c>
      <c r="G640" s="2">
        <f t="shared" si="10"/>
        <v>1328.417099999979</v>
      </c>
      <c r="H640" s="2">
        <f t="shared" si="11"/>
        <v>0.4499999999834472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102729.49</v>
      </c>
      <c r="D641" s="1">
        <f>'PR-RAS'!E647</f>
        <v>132427.67000000001</v>
      </c>
      <c r="E641" s="1">
        <v>0</v>
      </c>
      <c r="F641" s="1">
        <v>0</v>
      </c>
      <c r="G641" s="2">
        <f t="shared" si="10"/>
        <v>235254.29120000001</v>
      </c>
      <c r="H641" s="2">
        <f t="shared" si="11"/>
        <v>0.819999999992433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222738.28</v>
      </c>
      <c r="D642" s="1">
        <f>'PR-RAS'!E649</f>
        <v>29696.99</v>
      </c>
      <c r="E642" s="1">
        <v>0</v>
      </c>
      <c r="F642" s="1">
        <v>0</v>
      </c>
      <c r="G642" s="2">
        <f t="shared" si="10"/>
        <v>180846.77866000001</v>
      </c>
      <c r="H642" s="2">
        <f t="shared" si="11"/>
        <v>0.28999999999723514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64964.89</v>
      </c>
      <c r="D643" s="1">
        <f>'PR-RAS'!E650</f>
        <v>82759.67</v>
      </c>
      <c r="E643" s="1">
        <v>0</v>
      </c>
      <c r="F643" s="1">
        <v>0</v>
      </c>
      <c r="G643" s="2">
        <f t="shared" si="10"/>
        <v>147970.87565999999</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177411.76</v>
      </c>
      <c r="D644" s="1">
        <f>'PR-RAS'!E651</f>
        <v>77564.23</v>
      </c>
      <c r="E644" s="1">
        <v>0</v>
      </c>
      <c r="F644" s="1">
        <v>0</v>
      </c>
      <c r="G644" s="2">
        <f t="shared" si="10"/>
        <v>213823.36145999999</v>
      </c>
      <c r="H644" s="2">
        <f t="shared" si="11"/>
        <v>0.46999999998661224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110291.40999999997</v>
      </c>
      <c r="D645" s="1">
        <f>'PR-RAS'!E652</f>
        <v>34892.430000000008</v>
      </c>
      <c r="E645" s="1">
        <v>0</v>
      </c>
      <c r="F645" s="1">
        <v>0</v>
      </c>
      <c r="G645" s="2">
        <f t="shared" si="10"/>
        <v>115969.11787999999</v>
      </c>
      <c r="H645" s="2">
        <f t="shared" si="11"/>
        <v>0.83999999998195563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304278.83</v>
      </c>
      <c r="D668" s="1">
        <f>'PR-RAS'!E675</f>
        <v>363336.06</v>
      </c>
      <c r="E668" s="1">
        <v>0</v>
      </c>
      <c r="F668" s="1">
        <v>0</v>
      </c>
      <c r="G668" s="2">
        <f t="shared" si="10"/>
        <v>687644.28365</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9695.49</v>
      </c>
      <c r="D669" s="1">
        <f>'PR-RAS'!E676</f>
        <v>14206.28</v>
      </c>
      <c r="E669" s="1">
        <v>0</v>
      </c>
      <c r="F669" s="1">
        <v>0</v>
      </c>
      <c r="G669" s="2">
        <f t="shared" si="10"/>
        <v>25456.177400000004</v>
      </c>
      <c r="H669" s="2">
        <f t="shared" si="11"/>
        <v>0.77000000000043656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20683.34</v>
      </c>
      <c r="D703" s="1">
        <f>'PR-RAS'!E710</f>
        <v>22197.01</v>
      </c>
      <c r="E703" s="1">
        <v>0</v>
      </c>
      <c r="F703" s="1">
        <v>0</v>
      </c>
      <c r="G703" s="2">
        <f t="shared" si="10"/>
        <v>45684.30672</v>
      </c>
      <c r="H703" s="2">
        <f t="shared" si="11"/>
        <v>0.34999999999854481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12.5</v>
      </c>
      <c r="D705" s="1">
        <f>'PR-RAS'!E712</f>
        <v>0</v>
      </c>
      <c r="E705" s="1">
        <v>0</v>
      </c>
      <c r="F705" s="1">
        <v>0</v>
      </c>
      <c r="G705" s="2">
        <f t="shared" si="10"/>
        <v>8.7999999999999989</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1447.98</v>
      </c>
      <c r="D710" s="1">
        <f>'PR-RAS'!E717</f>
        <v>1765.76</v>
      </c>
      <c r="E710" s="1">
        <v>0</v>
      </c>
      <c r="F710" s="1">
        <v>0</v>
      </c>
      <c r="G710" s="2">
        <f t="shared" si="10"/>
        <v>3530.4654999999998</v>
      </c>
      <c r="H710" s="2">
        <f t="shared" si="11"/>
        <v>0.25999999999999091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14036.69</v>
      </c>
      <c r="D711" s="1">
        <f>'PR-RAS'!E718</f>
        <v>13562.82</v>
      </c>
      <c r="E711" s="1">
        <v>0</v>
      </c>
      <c r="F711" s="1">
        <v>0</v>
      </c>
      <c r="G711" s="2">
        <f t="shared" si="10"/>
        <v>29225.254300000001</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948.21</v>
      </c>
      <c r="D715" s="1">
        <f>'PR-RAS'!E722</f>
        <v>985.89</v>
      </c>
      <c r="E715" s="1">
        <v>0</v>
      </c>
      <c r="F715" s="1">
        <v>0</v>
      </c>
      <c r="G715" s="2">
        <f t="shared" si="10"/>
        <v>2084.8728599999999</v>
      </c>
      <c r="H715" s="2">
        <f t="shared" si="11"/>
        <v>0.32000000000005002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46.04</v>
      </c>
      <c r="D817" s="1">
        <f>'PR-RAS'!E824</f>
        <v>0</v>
      </c>
      <c r="E817" s="1">
        <v>0</v>
      </c>
      <c r="F817" s="1">
        <v>0</v>
      </c>
      <c r="G817" s="2">
        <f t="shared" si="18"/>
        <v>37.568639999999995</v>
      </c>
      <c r="H817" s="2">
        <f t="shared" si="19"/>
        <v>3.9999999999999147E-2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457.33</v>
      </c>
      <c r="D821" s="1">
        <f>'PR-RAS'!E828</f>
        <v>150</v>
      </c>
      <c r="E821" s="1">
        <v>0</v>
      </c>
      <c r="F821" s="1">
        <v>0</v>
      </c>
      <c r="G821" s="2">
        <f t="shared" si="18"/>
        <v>621.01059999999995</v>
      </c>
      <c r="H821" s="2">
        <f t="shared" si="19"/>
        <v>0.32999999999998408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10758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374015.15</v>
      </c>
      <c r="I16" s="170">
        <f>'PR-RAS'!E6</f>
        <v>442637.39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387962.12</v>
      </c>
      <c r="I17" s="170">
        <f>'PR-RAS'!E151</f>
        <v>450556.56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95076.560000000027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1039.4499999999834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26" zoomScaleNormal="100" workbookViewId="0">
      <selection activeCell="E828" sqref="E8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374015.15</v>
      </c>
      <c r="E6" s="51">
        <f>E7+E44+E50+E82+E106+E124+E133+E139</f>
        <v>442637.39</v>
      </c>
      <c r="F6" s="52">
        <f t="shared" ref="F6:F131" si="0">IF(D6&lt;&gt;0,IF(E6/D6&gt;=100,"&gt;&gt;100",E6/D6*100),"-")</f>
        <v>118.34744929450049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313974.32</v>
      </c>
      <c r="E50" s="51">
        <f>E51+E54+E59+E62+E65+E68+E71+E74+E77</f>
        <v>377542.34</v>
      </c>
      <c r="F50" s="52">
        <f t="shared" si="0"/>
        <v>120.24624816449958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313974.32</v>
      </c>
      <c r="E68" s="51">
        <f t="shared" si="15"/>
        <v>377542.34</v>
      </c>
      <c r="F68" s="52">
        <f t="shared" si="0"/>
        <v>120.24624816449958</v>
      </c>
    </row>
    <row r="69" spans="1:6" ht="12.75" customHeight="1" x14ac:dyDescent="0.2">
      <c r="A69" s="53" t="s">
        <v>184</v>
      </c>
      <c r="B69" s="85" t="s">
        <v>185</v>
      </c>
      <c r="C69" s="50" t="s">
        <v>184</v>
      </c>
      <c r="D69" s="242">
        <v>313974.32</v>
      </c>
      <c r="E69" s="242">
        <v>377542.34</v>
      </c>
      <c r="F69" s="52">
        <f t="shared" si="0"/>
        <v>120.24624816449958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22.83</v>
      </c>
      <c r="E82" s="51">
        <f t="shared" si="19"/>
        <v>2.77</v>
      </c>
      <c r="F82" s="52">
        <f t="shared" si="0"/>
        <v>12.133158125273763</v>
      </c>
    </row>
    <row r="83" spans="1:6" ht="12.75" customHeight="1" x14ac:dyDescent="0.2">
      <c r="A83" s="53">
        <v>641</v>
      </c>
      <c r="B83" s="85" t="s">
        <v>212</v>
      </c>
      <c r="C83" s="50" t="s">
        <v>213</v>
      </c>
      <c r="D83" s="51">
        <f t="shared" ref="D83:E83" si="20">SUM(D84:D90)</f>
        <v>22.83</v>
      </c>
      <c r="E83" s="51">
        <f t="shared" si="20"/>
        <v>2.77</v>
      </c>
      <c r="F83" s="52">
        <f t="shared" si="0"/>
        <v>12.133158125273763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22.83</v>
      </c>
      <c r="E85" s="242">
        <v>2.77</v>
      </c>
      <c r="F85" s="52">
        <f t="shared" si="0"/>
        <v>12.133158125273763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20846.14</v>
      </c>
      <c r="E106" s="51">
        <f t="shared" si="23"/>
        <v>22242.67</v>
      </c>
      <c r="F106" s="52">
        <f t="shared" si="0"/>
        <v>106.69922585188432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20846.14</v>
      </c>
      <c r="E112" s="51">
        <f t="shared" si="25"/>
        <v>22242.67</v>
      </c>
      <c r="F112" s="52">
        <f t="shared" si="0"/>
        <v>106.69922585188432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20846.14</v>
      </c>
      <c r="E117" s="242">
        <v>22242.67</v>
      </c>
      <c r="F117" s="52">
        <f t="shared" si="0"/>
        <v>106.69922585188432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398.93</v>
      </c>
      <c r="E124" s="51">
        <f t="shared" si="27"/>
        <v>9569.1</v>
      </c>
      <c r="F124" s="52">
        <f t="shared" si="0"/>
        <v>2398.6914997618628</v>
      </c>
    </row>
    <row r="125" spans="1:6" ht="12.75" customHeight="1" x14ac:dyDescent="0.2">
      <c r="A125" s="53">
        <v>661</v>
      </c>
      <c r="B125" s="86" t="s">
        <v>296</v>
      </c>
      <c r="C125" s="50" t="s">
        <v>297</v>
      </c>
      <c r="D125" s="51">
        <f t="shared" ref="D125:E125" si="28">SUM(D126:D127)</f>
        <v>398.93</v>
      </c>
      <c r="E125" s="51">
        <f t="shared" si="28"/>
        <v>1438.56</v>
      </c>
      <c r="F125" s="52">
        <f t="shared" si="0"/>
        <v>360.60461735141502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398.93</v>
      </c>
      <c r="E127" s="242">
        <v>1438.56</v>
      </c>
      <c r="F127" s="52">
        <f t="shared" si="0"/>
        <v>360.60461735141502</v>
      </c>
    </row>
    <row r="128" spans="1:6" ht="24" x14ac:dyDescent="0.2">
      <c r="A128" s="53">
        <v>663</v>
      </c>
      <c r="B128" s="231" t="s">
        <v>302</v>
      </c>
      <c r="C128" s="50" t="s">
        <v>303</v>
      </c>
      <c r="D128" s="51">
        <f t="shared" ref="D128:E128" si="29">SUM(D129:D132)</f>
        <v>0</v>
      </c>
      <c r="E128" s="51">
        <f t="shared" si="29"/>
        <v>8130.54</v>
      </c>
      <c r="F128" s="52" t="str">
        <f t="shared" si="0"/>
        <v>-</v>
      </c>
    </row>
    <row r="129" spans="1:6" ht="12.75" customHeight="1" x14ac:dyDescent="0.2">
      <c r="A129" s="53">
        <v>6631</v>
      </c>
      <c r="B129" s="86" t="s">
        <v>304</v>
      </c>
      <c r="C129" s="50" t="s">
        <v>305</v>
      </c>
      <c r="D129" s="242">
        <v>0</v>
      </c>
      <c r="E129" s="242">
        <v>8130.54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38772.93</v>
      </c>
      <c r="E133" s="51">
        <f t="shared" si="30"/>
        <v>33280.51</v>
      </c>
      <c r="F133" s="52">
        <f t="shared" ref="F133:F223" si="31">IF(D133&lt;&gt;0,IF(E133/D133&gt;=100,"&gt;&gt;100",E133/D133*100),"-")</f>
        <v>85.834395285576832</v>
      </c>
    </row>
    <row r="134" spans="1:6" ht="24" x14ac:dyDescent="0.2">
      <c r="A134" s="53">
        <v>671</v>
      </c>
      <c r="B134" s="232" t="s">
        <v>314</v>
      </c>
      <c r="C134" s="50" t="s">
        <v>315</v>
      </c>
      <c r="D134" s="51">
        <f t="shared" ref="D134:E134" si="32">SUM(D135:D137)</f>
        <v>38772.93</v>
      </c>
      <c r="E134" s="51">
        <f t="shared" si="32"/>
        <v>33280.51</v>
      </c>
      <c r="F134" s="52">
        <f t="shared" si="31"/>
        <v>85.834395285576832</v>
      </c>
    </row>
    <row r="135" spans="1:6" ht="12.75" customHeight="1" x14ac:dyDescent="0.2">
      <c r="A135" s="53">
        <v>6711</v>
      </c>
      <c r="B135" s="85" t="s">
        <v>316</v>
      </c>
      <c r="C135" s="50" t="s">
        <v>317</v>
      </c>
      <c r="D135" s="242">
        <v>38772.93</v>
      </c>
      <c r="E135" s="242">
        <v>33280.51</v>
      </c>
      <c r="F135" s="52">
        <f t="shared" si="31"/>
        <v>85.834395285576832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387962.12</v>
      </c>
      <c r="E151" s="51">
        <f t="shared" si="35"/>
        <v>450556.56</v>
      </c>
      <c r="F151" s="52">
        <f t="shared" si="31"/>
        <v>116.13416278888258</v>
      </c>
    </row>
    <row r="152" spans="1:6" ht="12.75" customHeight="1" x14ac:dyDescent="0.2">
      <c r="A152" s="53">
        <v>31</v>
      </c>
      <c r="B152" s="85" t="s">
        <v>349</v>
      </c>
      <c r="C152" s="50" t="s">
        <v>35</v>
      </c>
      <c r="D152" s="51">
        <f t="shared" ref="D152:E152" si="36">D153+D158+D159</f>
        <v>303120.24</v>
      </c>
      <c r="E152" s="51">
        <f t="shared" si="36"/>
        <v>362975.1</v>
      </c>
      <c r="F152" s="52">
        <f t="shared" si="31"/>
        <v>119.74624327296652</v>
      </c>
    </row>
    <row r="153" spans="1:6" ht="12.75" customHeight="1" x14ac:dyDescent="0.2">
      <c r="A153" s="53">
        <v>311</v>
      </c>
      <c r="B153" s="85" t="s">
        <v>350</v>
      </c>
      <c r="C153" s="50" t="s">
        <v>351</v>
      </c>
      <c r="D153" s="51">
        <f t="shared" ref="D153:E153" si="37">SUM(D154:D157)</f>
        <v>257168.18</v>
      </c>
      <c r="E153" s="51">
        <f t="shared" si="37"/>
        <v>299121.81</v>
      </c>
      <c r="F153" s="52">
        <f t="shared" si="31"/>
        <v>116.3136940192212</v>
      </c>
    </row>
    <row r="154" spans="1:6" ht="12.75" customHeight="1" x14ac:dyDescent="0.2">
      <c r="A154" s="53">
        <v>3111</v>
      </c>
      <c r="B154" s="85" t="s">
        <v>352</v>
      </c>
      <c r="C154" s="50" t="s">
        <v>353</v>
      </c>
      <c r="D154" s="242">
        <v>250422.27</v>
      </c>
      <c r="E154" s="242">
        <v>290845.40999999997</v>
      </c>
      <c r="F154" s="52">
        <f t="shared" si="31"/>
        <v>116.14199088603421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4915.92</v>
      </c>
      <c r="E156" s="242">
        <v>6363.45</v>
      </c>
      <c r="F156" s="52">
        <f t="shared" si="31"/>
        <v>129.44575989845237</v>
      </c>
    </row>
    <row r="157" spans="1:6" ht="12.75" customHeight="1" x14ac:dyDescent="0.2">
      <c r="A157" s="53">
        <v>3114</v>
      </c>
      <c r="B157" s="85" t="s">
        <v>358</v>
      </c>
      <c r="C157" s="50" t="s">
        <v>359</v>
      </c>
      <c r="D157" s="242">
        <v>1829.99</v>
      </c>
      <c r="E157" s="242">
        <v>1912.95</v>
      </c>
      <c r="F157" s="52">
        <f t="shared" si="31"/>
        <v>104.53335810578199</v>
      </c>
    </row>
    <row r="158" spans="1:6" ht="12.75" customHeight="1" x14ac:dyDescent="0.2">
      <c r="A158" s="53">
        <v>312</v>
      </c>
      <c r="B158" s="85" t="s">
        <v>360</v>
      </c>
      <c r="C158" s="50" t="s">
        <v>361</v>
      </c>
      <c r="D158" s="242">
        <v>3429.28</v>
      </c>
      <c r="E158" s="242">
        <v>14381.7</v>
      </c>
      <c r="F158" s="52">
        <f t="shared" si="31"/>
        <v>419.37957822050106</v>
      </c>
    </row>
    <row r="159" spans="1:6" ht="12.75" customHeight="1" x14ac:dyDescent="0.2">
      <c r="A159" s="53">
        <v>313</v>
      </c>
      <c r="B159" s="85" t="s">
        <v>362</v>
      </c>
      <c r="C159" s="50" t="s">
        <v>363</v>
      </c>
      <c r="D159" s="51">
        <f t="shared" ref="D159:E159" si="38">SUM(D160:D162)</f>
        <v>42522.78</v>
      </c>
      <c r="E159" s="51">
        <f t="shared" si="38"/>
        <v>49471.59</v>
      </c>
      <c r="F159" s="52">
        <f t="shared" si="31"/>
        <v>116.34138219561375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42522.78</v>
      </c>
      <c r="E161" s="242">
        <v>49471.59</v>
      </c>
      <c r="F161" s="52">
        <f t="shared" si="31"/>
        <v>116.34138219561375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84246.85000000002</v>
      </c>
      <c r="E163" s="51">
        <f t="shared" si="39"/>
        <v>87348.189999999988</v>
      </c>
      <c r="F163" s="52">
        <f t="shared" si="31"/>
        <v>103.68125336436907</v>
      </c>
    </row>
    <row r="164" spans="1:6" ht="12.75" customHeight="1" x14ac:dyDescent="0.2">
      <c r="A164" s="53">
        <v>321</v>
      </c>
      <c r="B164" s="85" t="s">
        <v>371</v>
      </c>
      <c r="C164" s="50" t="s">
        <v>372</v>
      </c>
      <c r="D164" s="51">
        <f t="shared" ref="D164:E164" si="40">SUM(D165:D168)</f>
        <v>16288.619999999999</v>
      </c>
      <c r="E164" s="51">
        <f t="shared" si="40"/>
        <v>14668.07</v>
      </c>
      <c r="F164" s="52">
        <f t="shared" si="31"/>
        <v>90.0510294917556</v>
      </c>
    </row>
    <row r="165" spans="1:6" ht="12.75" customHeight="1" x14ac:dyDescent="0.2">
      <c r="A165" s="53">
        <v>3211</v>
      </c>
      <c r="B165" s="85" t="s">
        <v>373</v>
      </c>
      <c r="C165" s="50" t="s">
        <v>374</v>
      </c>
      <c r="D165" s="242">
        <v>1035.05</v>
      </c>
      <c r="E165" s="242">
        <v>637.25</v>
      </c>
      <c r="F165" s="52">
        <f t="shared" si="31"/>
        <v>61.567074054393508</v>
      </c>
    </row>
    <row r="166" spans="1:6" ht="12.75" customHeight="1" x14ac:dyDescent="0.2">
      <c r="A166" s="53">
        <v>3212</v>
      </c>
      <c r="B166" s="85" t="s">
        <v>375</v>
      </c>
      <c r="C166" s="50" t="s">
        <v>376</v>
      </c>
      <c r="D166" s="242">
        <v>14036.69</v>
      </c>
      <c r="E166" s="242">
        <v>13562.82</v>
      </c>
      <c r="F166" s="52">
        <f t="shared" si="31"/>
        <v>96.624061655561249</v>
      </c>
    </row>
    <row r="167" spans="1:6" ht="12.75" customHeight="1" x14ac:dyDescent="0.2">
      <c r="A167" s="53">
        <v>3213</v>
      </c>
      <c r="B167" s="85" t="s">
        <v>377</v>
      </c>
      <c r="C167" s="50" t="s">
        <v>378</v>
      </c>
      <c r="D167" s="242">
        <v>752.08</v>
      </c>
      <c r="E167" s="242">
        <v>65</v>
      </c>
      <c r="F167" s="52">
        <f t="shared" si="31"/>
        <v>8.6426975853632584</v>
      </c>
    </row>
    <row r="168" spans="1:6" ht="12.75" customHeight="1" x14ac:dyDescent="0.2">
      <c r="A168" s="53">
        <v>3214</v>
      </c>
      <c r="B168" s="85" t="s">
        <v>379</v>
      </c>
      <c r="C168" s="50" t="s">
        <v>380</v>
      </c>
      <c r="D168" s="242">
        <v>464.8</v>
      </c>
      <c r="E168" s="242">
        <v>403</v>
      </c>
      <c r="F168" s="52">
        <f t="shared" si="31"/>
        <v>86.703958691910501</v>
      </c>
    </row>
    <row r="169" spans="1:6" ht="12.75" customHeight="1" x14ac:dyDescent="0.2">
      <c r="A169" s="53">
        <v>322</v>
      </c>
      <c r="B169" s="85" t="s">
        <v>381</v>
      </c>
      <c r="C169" s="50" t="s">
        <v>382</v>
      </c>
      <c r="D169" s="51">
        <f t="shared" ref="D169:E169" si="41">SUM(D170:D176)</f>
        <v>54519.640000000007</v>
      </c>
      <c r="E169" s="51">
        <f t="shared" si="41"/>
        <v>54335.289999999994</v>
      </c>
      <c r="F169" s="52">
        <f t="shared" si="31"/>
        <v>99.661864971962373</v>
      </c>
    </row>
    <row r="170" spans="1:6" ht="12.75" customHeight="1" x14ac:dyDescent="0.2">
      <c r="A170" s="53">
        <v>3221</v>
      </c>
      <c r="B170" s="85" t="s">
        <v>383</v>
      </c>
      <c r="C170" s="50" t="s">
        <v>384</v>
      </c>
      <c r="D170" s="242">
        <v>4036.37</v>
      </c>
      <c r="E170" s="242">
        <v>2936.31</v>
      </c>
      <c r="F170" s="52">
        <f t="shared" si="31"/>
        <v>72.746304228799644</v>
      </c>
    </row>
    <row r="171" spans="1:6" ht="12.75" customHeight="1" x14ac:dyDescent="0.2">
      <c r="A171" s="53">
        <v>3222</v>
      </c>
      <c r="B171" s="85" t="s">
        <v>385</v>
      </c>
      <c r="C171" s="50" t="s">
        <v>386</v>
      </c>
      <c r="D171" s="242">
        <v>26789.38</v>
      </c>
      <c r="E171" s="242">
        <v>35226.42</v>
      </c>
      <c r="F171" s="52">
        <f t="shared" si="31"/>
        <v>131.49397261153487</v>
      </c>
    </row>
    <row r="172" spans="1:6" ht="12.75" customHeight="1" x14ac:dyDescent="0.2">
      <c r="A172" s="53">
        <v>3223</v>
      </c>
      <c r="B172" s="85" t="s">
        <v>387</v>
      </c>
      <c r="C172" s="50" t="s">
        <v>388</v>
      </c>
      <c r="D172" s="242">
        <v>21436.3</v>
      </c>
      <c r="E172" s="242">
        <v>15298.49</v>
      </c>
      <c r="F172" s="52">
        <f t="shared" si="31"/>
        <v>71.36721355830997</v>
      </c>
    </row>
    <row r="173" spans="1:6" ht="12.75" customHeight="1" x14ac:dyDescent="0.2">
      <c r="A173" s="53">
        <v>3224</v>
      </c>
      <c r="B173" s="85" t="s">
        <v>389</v>
      </c>
      <c r="C173" s="50" t="s">
        <v>390</v>
      </c>
      <c r="D173" s="242">
        <v>1213.19</v>
      </c>
      <c r="E173" s="242">
        <v>859.19</v>
      </c>
      <c r="F173" s="52">
        <f t="shared" si="31"/>
        <v>70.820728822360891</v>
      </c>
    </row>
    <row r="174" spans="1:6" ht="12.75" customHeight="1" x14ac:dyDescent="0.2">
      <c r="A174" s="53">
        <v>3225</v>
      </c>
      <c r="B174" s="85" t="s">
        <v>391</v>
      </c>
      <c r="C174" s="50" t="s">
        <v>392</v>
      </c>
      <c r="D174" s="242">
        <v>562.11</v>
      </c>
      <c r="E174" s="242">
        <v>14.88</v>
      </c>
      <c r="F174" s="52">
        <f t="shared" si="31"/>
        <v>2.6471687036345197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482.29</v>
      </c>
      <c r="E176" s="242"/>
      <c r="F176" s="52">
        <f t="shared" si="31"/>
        <v>0</v>
      </c>
    </row>
    <row r="177" spans="1:6" ht="12.75" customHeight="1" x14ac:dyDescent="0.2">
      <c r="A177" s="53">
        <v>323</v>
      </c>
      <c r="B177" s="85" t="s">
        <v>397</v>
      </c>
      <c r="C177" s="50" t="s">
        <v>398</v>
      </c>
      <c r="D177" s="51">
        <f t="shared" ref="D177:E177" si="42">SUM(D178:D186)</f>
        <v>11103.510000000002</v>
      </c>
      <c r="E177" s="51">
        <f t="shared" si="42"/>
        <v>15615.659999999998</v>
      </c>
      <c r="F177" s="52">
        <f t="shared" si="31"/>
        <v>140.6371498742289</v>
      </c>
    </row>
    <row r="178" spans="1:6" ht="12.75" customHeight="1" x14ac:dyDescent="0.2">
      <c r="A178" s="53">
        <v>3231</v>
      </c>
      <c r="B178" s="85" t="s">
        <v>399</v>
      </c>
      <c r="C178" s="50" t="s">
        <v>400</v>
      </c>
      <c r="D178" s="242">
        <v>2065.96</v>
      </c>
      <c r="E178" s="242">
        <v>2245.6999999999998</v>
      </c>
      <c r="F178" s="52">
        <f t="shared" si="31"/>
        <v>108.70007163739859</v>
      </c>
    </row>
    <row r="179" spans="1:6" ht="12.75" customHeight="1" x14ac:dyDescent="0.2">
      <c r="A179" s="53">
        <v>3232</v>
      </c>
      <c r="B179" s="85" t="s">
        <v>401</v>
      </c>
      <c r="C179" s="50" t="s">
        <v>402</v>
      </c>
      <c r="D179" s="242">
        <v>835.38</v>
      </c>
      <c r="E179" s="242">
        <v>5174.34</v>
      </c>
      <c r="F179" s="52">
        <f t="shared" si="31"/>
        <v>619.39955469367237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4935.0200000000004</v>
      </c>
      <c r="E181" s="242">
        <v>5155.8100000000004</v>
      </c>
      <c r="F181" s="52">
        <f t="shared" si="31"/>
        <v>104.47394336801065</v>
      </c>
    </row>
    <row r="182" spans="1:6" ht="12.75" customHeight="1" x14ac:dyDescent="0.2">
      <c r="A182" s="53">
        <v>3235</v>
      </c>
      <c r="B182" s="85" t="s">
        <v>407</v>
      </c>
      <c r="C182" s="50" t="s">
        <v>408</v>
      </c>
      <c r="D182" s="242">
        <v>435.48</v>
      </c>
      <c r="E182" s="242">
        <v>582.92999999999995</v>
      </c>
      <c r="F182" s="52">
        <f t="shared" si="31"/>
        <v>133.8591898594654</v>
      </c>
    </row>
    <row r="183" spans="1:6" ht="12.75" customHeight="1" x14ac:dyDescent="0.2">
      <c r="A183" s="53">
        <v>3236</v>
      </c>
      <c r="B183" s="85" t="s">
        <v>409</v>
      </c>
      <c r="C183" s="50" t="s">
        <v>410</v>
      </c>
      <c r="D183" s="242">
        <v>176.53</v>
      </c>
      <c r="E183" s="242">
        <v>100.05</v>
      </c>
      <c r="F183" s="52">
        <f t="shared" si="31"/>
        <v>56.675919107233895</v>
      </c>
    </row>
    <row r="184" spans="1:6" ht="12.75" customHeight="1" x14ac:dyDescent="0.2">
      <c r="A184" s="53">
        <v>3237</v>
      </c>
      <c r="B184" s="85" t="s">
        <v>411</v>
      </c>
      <c r="C184" s="50" t="s">
        <v>412</v>
      </c>
      <c r="D184" s="242">
        <v>1877.26</v>
      </c>
      <c r="E184" s="242">
        <v>1573.39</v>
      </c>
      <c r="F184" s="52">
        <f t="shared" si="31"/>
        <v>83.81311059735998</v>
      </c>
    </row>
    <row r="185" spans="1:6" ht="12.75" customHeight="1" x14ac:dyDescent="0.2">
      <c r="A185" s="53">
        <v>3238</v>
      </c>
      <c r="B185" s="85" t="s">
        <v>413</v>
      </c>
      <c r="C185" s="50" t="s">
        <v>414</v>
      </c>
      <c r="D185" s="242">
        <v>591.34</v>
      </c>
      <c r="E185" s="242">
        <v>643.05999999999995</v>
      </c>
      <c r="F185" s="52">
        <f t="shared" si="31"/>
        <v>108.74623735921803</v>
      </c>
    </row>
    <row r="186" spans="1:6" ht="12.75" customHeight="1" x14ac:dyDescent="0.2">
      <c r="A186" s="53">
        <v>3239</v>
      </c>
      <c r="B186" s="85" t="s">
        <v>415</v>
      </c>
      <c r="C186" s="50" t="s">
        <v>416</v>
      </c>
      <c r="D186" s="242">
        <v>186.54</v>
      </c>
      <c r="E186" s="242">
        <v>140.38</v>
      </c>
      <c r="F186" s="52">
        <f t="shared" si="31"/>
        <v>75.254637075158143</v>
      </c>
    </row>
    <row r="187" spans="1:6" ht="12.75" customHeight="1" x14ac:dyDescent="0.2">
      <c r="A187" s="53">
        <v>324</v>
      </c>
      <c r="B187" s="85" t="s">
        <v>417</v>
      </c>
      <c r="C187" s="50" t="s">
        <v>418</v>
      </c>
      <c r="D187" s="242">
        <v>0</v>
      </c>
      <c r="E187" s="242">
        <v>1380.54</v>
      </c>
      <c r="F187" s="52" t="str">
        <f t="shared" si="31"/>
        <v>-</v>
      </c>
    </row>
    <row r="188" spans="1:6" ht="12.75" customHeight="1" x14ac:dyDescent="0.2">
      <c r="A188" s="53">
        <v>329</v>
      </c>
      <c r="B188" s="85" t="s">
        <v>419</v>
      </c>
      <c r="C188" s="50" t="s">
        <v>420</v>
      </c>
      <c r="D188" s="51">
        <f t="shared" ref="D188:E188" si="43">SUM(D189:D195)</f>
        <v>2335.08</v>
      </c>
      <c r="E188" s="51">
        <f t="shared" si="43"/>
        <v>1348.63</v>
      </c>
      <c r="F188" s="52">
        <f t="shared" si="31"/>
        <v>57.755194682837427</v>
      </c>
    </row>
    <row r="189" spans="1:6" ht="12.75" customHeight="1" x14ac:dyDescent="0.2">
      <c r="A189" s="53">
        <v>3291</v>
      </c>
      <c r="B189" s="232" t="s">
        <v>421</v>
      </c>
      <c r="C189" s="50" t="s">
        <v>422</v>
      </c>
      <c r="D189" s="242">
        <v>83.12</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62.78</v>
      </c>
      <c r="E191" s="242">
        <v>25.36</v>
      </c>
      <c r="F191" s="52">
        <f t="shared" si="31"/>
        <v>40.395030264415418</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808.86</v>
      </c>
      <c r="E193" s="242">
        <v>979</v>
      </c>
      <c r="F193" s="52">
        <f t="shared" si="31"/>
        <v>121.03454244244986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1272.23</v>
      </c>
      <c r="E195" s="242">
        <v>236.18</v>
      </c>
      <c r="F195" s="52">
        <f t="shared" si="31"/>
        <v>18.564253318975343</v>
      </c>
    </row>
    <row r="196" spans="1:6" ht="12.75" customHeight="1" x14ac:dyDescent="0.2">
      <c r="A196" s="53">
        <v>34</v>
      </c>
      <c r="B196" s="232" t="s">
        <v>435</v>
      </c>
      <c r="C196" s="50" t="s">
        <v>436</v>
      </c>
      <c r="D196" s="51">
        <f t="shared" ref="D196:E196" si="44">D197+D202+D210</f>
        <v>91.66</v>
      </c>
      <c r="E196" s="51">
        <f t="shared" si="44"/>
        <v>83.27</v>
      </c>
      <c r="F196" s="52">
        <f t="shared" si="31"/>
        <v>90.846607025965525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91.66</v>
      </c>
      <c r="E210" s="51">
        <f t="shared" si="47"/>
        <v>83.27</v>
      </c>
      <c r="F210" s="52">
        <f t="shared" si="31"/>
        <v>90.846607025965525</v>
      </c>
    </row>
    <row r="211" spans="1:6" ht="12.75" customHeight="1" x14ac:dyDescent="0.2">
      <c r="A211" s="53">
        <v>3431</v>
      </c>
      <c r="B211" s="232" t="s">
        <v>465</v>
      </c>
      <c r="C211" s="50" t="s">
        <v>466</v>
      </c>
      <c r="D211" s="242">
        <v>74.66</v>
      </c>
      <c r="E211" s="242">
        <v>61.53</v>
      </c>
      <c r="F211" s="52">
        <f t="shared" si="31"/>
        <v>82.413608357889103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v>
      </c>
      <c r="E213" s="242">
        <v>21.74</v>
      </c>
      <c r="F213" s="52">
        <f t="shared" si="31"/>
        <v>127.88235294117646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503.37</v>
      </c>
      <c r="E252" s="51">
        <f t="shared" si="63"/>
        <v>150</v>
      </c>
      <c r="F252" s="52">
        <f t="shared" ref="F252:F258" si="64">IF(D252&lt;&gt;0,IF(E252/D252&gt;=100,"&gt;&gt;100",E252/D252*100),"-")</f>
        <v>29.799153704034804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503.37</v>
      </c>
      <c r="E259" s="51">
        <f t="shared" si="66"/>
        <v>150</v>
      </c>
      <c r="F259" s="52">
        <f t="shared" ref="F259:F262" si="67">IF(D259&lt;&gt;0,IF(E259/D259&gt;=100,"&gt;&gt;100",E259/D259*100),"-")</f>
        <v>29.799153704034804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503.37</v>
      </c>
      <c r="E261" s="242">
        <v>150</v>
      </c>
      <c r="F261" s="52">
        <f t="shared" si="67"/>
        <v>29.799153704034804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387962.12</v>
      </c>
      <c r="E289" s="51">
        <f t="shared" si="79"/>
        <v>450556.56</v>
      </c>
      <c r="F289" s="52">
        <f t="shared" si="76"/>
        <v>116.13416278888258</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13946.969999999972</v>
      </c>
      <c r="E291" s="51">
        <f>IF(E289&gt;=E6,E289-E6,0)</f>
        <v>7919.1699999999837</v>
      </c>
      <c r="F291" s="52">
        <f t="shared" si="76"/>
        <v>56.780576713078176</v>
      </c>
    </row>
    <row r="292" spans="1:6" ht="12.75" customHeight="1" x14ac:dyDescent="0.2">
      <c r="A292" s="53">
        <v>92211</v>
      </c>
      <c r="B292" s="85" t="s">
        <v>623</v>
      </c>
      <c r="C292" s="50" t="s">
        <v>624</v>
      </c>
      <c r="D292" s="242">
        <v>10134.59</v>
      </c>
      <c r="E292" s="242">
        <v>6879.72</v>
      </c>
      <c r="F292" s="52">
        <f t="shared" si="76"/>
        <v>67.883555230157313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2715.01</v>
      </c>
      <c r="E294" s="242">
        <v>2773.38</v>
      </c>
      <c r="F294" s="52">
        <f t="shared" si="76"/>
        <v>102.14990000036832</v>
      </c>
    </row>
    <row r="295" spans="1:6" ht="24" x14ac:dyDescent="0.2">
      <c r="A295" s="53">
        <v>9661</v>
      </c>
      <c r="B295" s="85" t="s">
        <v>629</v>
      </c>
      <c r="C295" s="50" t="s">
        <v>630</v>
      </c>
      <c r="D295" s="242">
        <v>1352.85</v>
      </c>
      <c r="E295" s="242">
        <v>1352.85</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53.38</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53.38</v>
      </c>
      <c r="E311" s="51">
        <f t="shared" si="85"/>
        <v>0</v>
      </c>
      <c r="F311" s="52">
        <f t="shared" si="81"/>
        <v>0</v>
      </c>
    </row>
    <row r="312" spans="1:6" ht="12.75" customHeight="1" x14ac:dyDescent="0.2">
      <c r="A312" s="53">
        <v>721</v>
      </c>
      <c r="B312" s="85" t="s">
        <v>662</v>
      </c>
      <c r="C312" s="50" t="s">
        <v>663</v>
      </c>
      <c r="D312" s="51">
        <f t="shared" ref="D312:E312" si="86">SUM(D313:D316)</f>
        <v>53.38</v>
      </c>
      <c r="E312" s="51">
        <f t="shared" si="86"/>
        <v>0</v>
      </c>
      <c r="F312" s="52">
        <f t="shared" si="81"/>
        <v>0</v>
      </c>
    </row>
    <row r="313" spans="1:6" ht="12.75" customHeight="1" x14ac:dyDescent="0.2">
      <c r="A313" s="53">
        <v>7211</v>
      </c>
      <c r="B313" s="85" t="s">
        <v>664</v>
      </c>
      <c r="C313" s="50" t="s">
        <v>665</v>
      </c>
      <c r="D313" s="242">
        <v>53.38</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102947.87</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102947.87</v>
      </c>
      <c r="E402" s="51">
        <f t="shared" si="109"/>
        <v>0</v>
      </c>
      <c r="F402" s="52">
        <f t="shared" si="81"/>
        <v>0</v>
      </c>
    </row>
    <row r="403" spans="1:6" ht="12.75" customHeight="1" x14ac:dyDescent="0.2">
      <c r="A403" s="53">
        <v>451</v>
      </c>
      <c r="B403" s="85" t="s">
        <v>811</v>
      </c>
      <c r="C403" s="50" t="s">
        <v>812</v>
      </c>
      <c r="D403" s="242">
        <v>102947.87</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102894.48999999999</v>
      </c>
      <c r="E408" s="51">
        <f t="shared" si="111"/>
        <v>0</v>
      </c>
      <c r="F408" s="52">
        <f t="shared" si="81"/>
        <v>0</v>
      </c>
    </row>
    <row r="409" spans="1:6" ht="12.75" customHeight="1" x14ac:dyDescent="0.2">
      <c r="A409" s="53">
        <v>92212</v>
      </c>
      <c r="B409" s="85" t="s">
        <v>823</v>
      </c>
      <c r="C409" s="50" t="s">
        <v>824</v>
      </c>
      <c r="D409" s="242">
        <v>201783.43</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165.61</v>
      </c>
      <c r="E411" s="242">
        <v>0</v>
      </c>
      <c r="F411" s="52">
        <f t="shared" si="81"/>
        <v>0</v>
      </c>
    </row>
    <row r="412" spans="1:6" ht="12.75" customHeight="1" x14ac:dyDescent="0.2">
      <c r="A412" s="53" t="s">
        <v>608</v>
      </c>
      <c r="B412" s="85" t="s">
        <v>829</v>
      </c>
      <c r="C412" s="50" t="s">
        <v>830</v>
      </c>
      <c r="D412" s="51">
        <f>D6+D298</f>
        <v>374068.53</v>
      </c>
      <c r="E412" s="51">
        <f>E6+E298</f>
        <v>442637.39</v>
      </c>
      <c r="F412" s="52">
        <f t="shared" si="81"/>
        <v>118.33056098036367</v>
      </c>
    </row>
    <row r="413" spans="1:6" ht="12.75" customHeight="1" x14ac:dyDescent="0.2">
      <c r="A413" s="53" t="s">
        <v>608</v>
      </c>
      <c r="B413" s="85" t="s">
        <v>831</v>
      </c>
      <c r="C413" s="50" t="s">
        <v>832</v>
      </c>
      <c r="D413" s="51">
        <f t="shared" ref="D413:E413" si="112">D289+D350</f>
        <v>490909.99</v>
      </c>
      <c r="E413" s="51">
        <f t="shared" si="112"/>
        <v>450556.56</v>
      </c>
      <c r="F413" s="52">
        <f t="shared" si="81"/>
        <v>91.77987190686423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116841.45999999996</v>
      </c>
      <c r="E415" s="51">
        <f t="shared" si="114"/>
        <v>7919.1699999999837</v>
      </c>
      <c r="F415" s="52">
        <f t="shared" si="81"/>
        <v>6.7777054480489944</v>
      </c>
    </row>
    <row r="416" spans="1:6" ht="12.75" customHeight="1" x14ac:dyDescent="0.2">
      <c r="A416" s="60" t="s">
        <v>837</v>
      </c>
      <c r="B416" s="232" t="s">
        <v>838</v>
      </c>
      <c r="C416" s="61" t="s">
        <v>839</v>
      </c>
      <c r="D416" s="51">
        <f t="shared" ref="D416:E416" si="115">IF(D292-D293+D409-D410&gt;=0,D292-D293+D409-D410,0)</f>
        <v>211918.02</v>
      </c>
      <c r="E416" s="51">
        <f t="shared" si="115"/>
        <v>6879.72</v>
      </c>
      <c r="F416" s="52">
        <f t="shared" si="81"/>
        <v>3.2464063225958792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2880.6200000000003</v>
      </c>
      <c r="E418" s="62">
        <f t="shared" si="117"/>
        <v>2773.38</v>
      </c>
      <c r="F418" s="57">
        <f t="shared" si="81"/>
        <v>96.277190327082351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374068.53</v>
      </c>
      <c r="E639" s="51">
        <f t="shared" si="180"/>
        <v>442637.39</v>
      </c>
      <c r="F639" s="52">
        <f t="shared" si="119"/>
        <v>118.33056098036367</v>
      </c>
    </row>
    <row r="640" spans="1:6" ht="12.75" customHeight="1" x14ac:dyDescent="0.2">
      <c r="A640" s="53" t="s">
        <v>608</v>
      </c>
      <c r="B640" s="85" t="s">
        <v>1277</v>
      </c>
      <c r="C640" s="50" t="s">
        <v>1278</v>
      </c>
      <c r="D640" s="51">
        <f t="shared" ref="D640:E640" si="181">D413+D528</f>
        <v>490909.99</v>
      </c>
      <c r="E640" s="51">
        <f t="shared" si="181"/>
        <v>450556.56</v>
      </c>
      <c r="F640" s="52">
        <f t="shared" si="119"/>
        <v>91.77987190686423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116841.45999999996</v>
      </c>
      <c r="E642" s="51">
        <f t="shared" si="183"/>
        <v>7919.1699999999837</v>
      </c>
      <c r="F642" s="52">
        <f t="shared" si="119"/>
        <v>6.7777054480489944</v>
      </c>
    </row>
    <row r="643" spans="1:6" ht="24" x14ac:dyDescent="0.2">
      <c r="A643" s="60" t="s">
        <v>1283</v>
      </c>
      <c r="B643" s="85" t="s">
        <v>1284</v>
      </c>
      <c r="C643" s="61" t="s">
        <v>1283</v>
      </c>
      <c r="D643" s="51">
        <f t="shared" ref="D643:E643" si="184">IF(D416-D417+D637-D638&gt;=0,D416-D417+D637-D638,0)</f>
        <v>211918.02</v>
      </c>
      <c r="E643" s="51">
        <f t="shared" si="184"/>
        <v>6879.72</v>
      </c>
      <c r="F643" s="52">
        <f t="shared" si="119"/>
        <v>3.2464063225958792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95076.560000000027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1039.4499999999834</v>
      </c>
      <c r="F646" s="52" t="str">
        <f t="shared" si="119"/>
        <v>-</v>
      </c>
    </row>
    <row r="647" spans="1:6" ht="24" x14ac:dyDescent="0.2">
      <c r="A647" s="55" t="s">
        <v>1291</v>
      </c>
      <c r="B647" s="233" t="s">
        <v>1292</v>
      </c>
      <c r="C647" s="56" t="s">
        <v>1291</v>
      </c>
      <c r="D647" s="243">
        <v>102729.49</v>
      </c>
      <c r="E647" s="243">
        <v>132427.67000000001</v>
      </c>
      <c r="F647" s="57">
        <f t="shared" si="119"/>
        <v>128.90910876711254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222738.28</v>
      </c>
      <c r="E649" s="242">
        <v>29696.99</v>
      </c>
      <c r="F649" s="52">
        <f t="shared" ref="F649:F724" si="188">IF(D649&lt;&gt;0,IF(E649/D649&gt;=100,"&gt;&gt;100",E649/D649*100),"-")</f>
        <v>13.332683542317019</v>
      </c>
    </row>
    <row r="650" spans="1:6" ht="12.75" customHeight="1" x14ac:dyDescent="0.2">
      <c r="A650" s="53" t="s">
        <v>1296</v>
      </c>
      <c r="B650" s="85" t="s">
        <v>1297</v>
      </c>
      <c r="C650" s="50" t="s">
        <v>1296</v>
      </c>
      <c r="D650" s="242">
        <v>64964.89</v>
      </c>
      <c r="E650" s="242">
        <v>82759.67</v>
      </c>
      <c r="F650" s="52">
        <f t="shared" si="188"/>
        <v>127.39138017473746</v>
      </c>
    </row>
    <row r="651" spans="1:6" ht="12.75" customHeight="1" x14ac:dyDescent="0.2">
      <c r="A651" s="53" t="s">
        <v>1298</v>
      </c>
      <c r="B651" s="85" t="s">
        <v>1299</v>
      </c>
      <c r="C651" s="50" t="s">
        <v>1298</v>
      </c>
      <c r="D651" s="242">
        <v>177411.76</v>
      </c>
      <c r="E651" s="242">
        <v>77564.23</v>
      </c>
      <c r="F651" s="52">
        <f t="shared" si="188"/>
        <v>43.719892074798196</v>
      </c>
    </row>
    <row r="652" spans="1:6" ht="24" x14ac:dyDescent="0.2">
      <c r="A652" s="53">
        <v>11</v>
      </c>
      <c r="B652" s="85" t="s">
        <v>1300</v>
      </c>
      <c r="C652" s="50" t="s">
        <v>1301</v>
      </c>
      <c r="D652" s="51">
        <f t="shared" ref="D652:E652" si="189">+D649+D650-D651</f>
        <v>110291.40999999997</v>
      </c>
      <c r="E652" s="51">
        <f t="shared" si="189"/>
        <v>34892.430000000008</v>
      </c>
      <c r="F652" s="52">
        <f t="shared" si="188"/>
        <v>31.636579856944447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68</v>
      </c>
      <c r="E654" s="262">
        <v>68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304278.83</v>
      </c>
      <c r="E675" s="242">
        <v>363336.06</v>
      </c>
      <c r="F675" s="52">
        <f t="shared" si="188"/>
        <v>119.40891845811291</v>
      </c>
    </row>
    <row r="676" spans="1:6" ht="24" x14ac:dyDescent="0.2">
      <c r="A676" s="53">
        <v>63613</v>
      </c>
      <c r="B676" s="232" t="s">
        <v>1349</v>
      </c>
      <c r="C676" s="50" t="s">
        <v>1350</v>
      </c>
      <c r="D676" s="242">
        <v>9695.49</v>
      </c>
      <c r="E676" s="242">
        <v>14206.28</v>
      </c>
      <c r="F676" s="52">
        <f t="shared" si="188"/>
        <v>146.52462124142255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20683.34</v>
      </c>
      <c r="E710" s="242">
        <v>22197.01</v>
      </c>
      <c r="F710" s="52">
        <f t="shared" si="188"/>
        <v>107.3183054574358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12.5</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1447.98</v>
      </c>
      <c r="E717" s="242">
        <v>1765.76</v>
      </c>
      <c r="F717" s="52">
        <f t="shared" si="188"/>
        <v>121.94643572425032</v>
      </c>
    </row>
    <row r="718" spans="1:6" ht="12.75" customHeight="1" x14ac:dyDescent="0.2">
      <c r="A718" s="53">
        <v>32121</v>
      </c>
      <c r="B718" s="85" t="s">
        <v>1415</v>
      </c>
      <c r="C718" s="50" t="s">
        <v>1416</v>
      </c>
      <c r="D718" s="242">
        <v>14036.69</v>
      </c>
      <c r="E718" s="242">
        <v>13562.82</v>
      </c>
      <c r="F718" s="52">
        <f t="shared" si="188"/>
        <v>96.624061655561249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43.8</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948.21</v>
      </c>
      <c r="E722" s="242">
        <v>985.89</v>
      </c>
      <c r="F722" s="52">
        <f t="shared" si="188"/>
        <v>103.9738032714272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46.04</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457.33</v>
      </c>
      <c r="E828" s="242">
        <v>150</v>
      </c>
      <c r="F828" s="52">
        <f t="shared" si="190"/>
        <v>32.799072879539942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10758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2024-04-09T11:42:18Z</cp:lastPrinted>
  <dcterms:created xsi:type="dcterms:W3CDTF">2022-04-01T05:14:30Z</dcterms:created>
  <dcterms:modified xsi:type="dcterms:W3CDTF">2024-04-09T11:42:20Z</dcterms:modified>
</cp:coreProperties>
</file>