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FINANCIJSKI IZVJEŠTAJ 1 6 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19095" windowHeight="90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E340" i="9" s="1"/>
  <c r="B340" i="9" s="1"/>
  <c r="G340" i="9"/>
  <c r="F340" i="9"/>
  <c r="F339" i="9"/>
  <c r="F338" i="9"/>
  <c r="F337" i="9"/>
  <c r="F336" i="9"/>
  <c r="H335" i="9"/>
  <c r="G335" i="9"/>
  <c r="F335" i="9"/>
  <c r="E335" i="9"/>
  <c r="B335" i="9" s="1"/>
  <c r="F334" i="9"/>
  <c r="H333" i="9"/>
  <c r="G333" i="9"/>
  <c r="F333" i="9"/>
  <c r="E333" i="9"/>
  <c r="B333" i="9" s="1"/>
  <c r="H332" i="9"/>
  <c r="E332" i="9" s="1"/>
  <c r="B332" i="9" s="1"/>
  <c r="G332" i="9"/>
  <c r="F332" i="9"/>
  <c r="H331" i="9"/>
  <c r="G331" i="9"/>
  <c r="F331" i="9"/>
  <c r="E331" i="9"/>
  <c r="B331" i="9" s="1"/>
  <c r="H330" i="9"/>
  <c r="E330" i="9" s="1"/>
  <c r="B330" i="9" s="1"/>
  <c r="G330" i="9"/>
  <c r="F330" i="9"/>
  <c r="H329" i="9"/>
  <c r="G329" i="9"/>
  <c r="F329" i="9"/>
  <c r="H328" i="9"/>
  <c r="E328" i="9" s="1"/>
  <c r="G328" i="9"/>
  <c r="F328" i="9"/>
  <c r="H327" i="9"/>
  <c r="G327" i="9"/>
  <c r="F327" i="9"/>
  <c r="H326" i="9"/>
  <c r="G326" i="9"/>
  <c r="F326" i="9"/>
  <c r="H325" i="9"/>
  <c r="G325" i="9"/>
  <c r="F325" i="9"/>
  <c r="E325" i="9"/>
  <c r="B325" i="9" s="1"/>
  <c r="H324" i="9"/>
  <c r="G324" i="9"/>
  <c r="F324" i="9"/>
  <c r="H323" i="9"/>
  <c r="G323" i="9"/>
  <c r="F323" i="9"/>
  <c r="E323" i="9"/>
  <c r="B323" i="9" s="1"/>
  <c r="H322" i="9"/>
  <c r="G322" i="9"/>
  <c r="F322" i="9"/>
  <c r="H321" i="9"/>
  <c r="G321" i="9"/>
  <c r="F321" i="9"/>
  <c r="E321" i="9"/>
  <c r="B321" i="9" s="1"/>
  <c r="H320" i="9"/>
  <c r="G320" i="9"/>
  <c r="F320" i="9"/>
  <c r="H319" i="9"/>
  <c r="G319" i="9"/>
  <c r="F319" i="9"/>
  <c r="E319" i="9"/>
  <c r="B319" i="9" s="1"/>
  <c r="H318" i="9"/>
  <c r="E318" i="9" s="1"/>
  <c r="G318" i="9"/>
  <c r="F318" i="9"/>
  <c r="H317" i="9"/>
  <c r="G317" i="9"/>
  <c r="F317" i="9"/>
  <c r="E317" i="9"/>
  <c r="B317" i="9" s="1"/>
  <c r="F316" i="9"/>
  <c r="F315" i="9"/>
  <c r="F314" i="9"/>
  <c r="H313" i="9"/>
  <c r="G313" i="9"/>
  <c r="F313" i="9"/>
  <c r="E313" i="9"/>
  <c r="B313" i="9" s="1"/>
  <c r="H312" i="9"/>
  <c r="G312" i="9"/>
  <c r="F312" i="9"/>
  <c r="H311" i="9"/>
  <c r="G311" i="9"/>
  <c r="F311" i="9"/>
  <c r="F310" i="9"/>
  <c r="F309" i="9"/>
  <c r="F308" i="9"/>
  <c r="H307" i="9"/>
  <c r="G307" i="9"/>
  <c r="F307" i="9"/>
  <c r="F306" i="9"/>
  <c r="H305" i="9"/>
  <c r="G305" i="9"/>
  <c r="F305" i="9"/>
  <c r="E305" i="9"/>
  <c r="B305" i="9" s="1"/>
  <c r="H304" i="9"/>
  <c r="E304" i="9" s="1"/>
  <c r="G304" i="9"/>
  <c r="F304" i="9"/>
  <c r="H303" i="9"/>
  <c r="G303" i="9"/>
  <c r="F303" i="9"/>
  <c r="E303" i="9"/>
  <c r="B303" i="9" s="1"/>
  <c r="F302" i="9"/>
  <c r="F301" i="9"/>
  <c r="F300" i="9"/>
  <c r="F299" i="9"/>
  <c r="F298" i="9" s="1"/>
  <c r="F297" i="9"/>
  <c r="L296" i="9"/>
  <c r="H296" i="9"/>
  <c r="F296" i="9"/>
  <c r="F295" i="9"/>
  <c r="I294" i="9"/>
  <c r="E294" i="9" s="1"/>
  <c r="H294" i="9"/>
  <c r="F294" i="9"/>
  <c r="E293" i="9"/>
  <c r="M292" i="9"/>
  <c r="L292" i="9"/>
  <c r="F292" i="9" s="1"/>
  <c r="E292" i="9"/>
  <c r="M291" i="9"/>
  <c r="L291" i="9"/>
  <c r="F291" i="9"/>
  <c r="E291" i="9"/>
  <c r="B291" i="9"/>
  <c r="M290" i="9"/>
  <c r="L290" i="9"/>
  <c r="F290" i="9" s="1"/>
  <c r="E290" i="9"/>
  <c r="M289" i="9"/>
  <c r="L289" i="9"/>
  <c r="F289" i="9"/>
  <c r="E289" i="9"/>
  <c r="B289" i="9"/>
  <c r="M288" i="9"/>
  <c r="L288" i="9"/>
  <c r="F288" i="9" s="1"/>
  <c r="E288" i="9"/>
  <c r="M287" i="9"/>
  <c r="L287" i="9"/>
  <c r="F287" i="9"/>
  <c r="E287" i="9"/>
  <c r="B287" i="9"/>
  <c r="M286" i="9"/>
  <c r="L286" i="9"/>
  <c r="F286" i="9" s="1"/>
  <c r="E286" i="9"/>
  <c r="M285" i="9"/>
  <c r="L285" i="9"/>
  <c r="F285" i="9"/>
  <c r="E285" i="9"/>
  <c r="B285" i="9"/>
  <c r="M284" i="9"/>
  <c r="L284" i="9"/>
  <c r="F284" i="9" s="1"/>
  <c r="E284" i="9"/>
  <c r="M283" i="9"/>
  <c r="L283" i="9"/>
  <c r="F283" i="9"/>
  <c r="E283" i="9"/>
  <c r="B283" i="9"/>
  <c r="M282" i="9"/>
  <c r="L282" i="9"/>
  <c r="F282" i="9" s="1"/>
  <c r="E282" i="9"/>
  <c r="M281" i="9"/>
  <c r="L281" i="9"/>
  <c r="F281" i="9"/>
  <c r="E281" i="9"/>
  <c r="B281" i="9"/>
  <c r="M280" i="9"/>
  <c r="L280" i="9"/>
  <c r="F280" i="9" s="1"/>
  <c r="E280" i="9"/>
  <c r="M279" i="9"/>
  <c r="L279" i="9"/>
  <c r="F279" i="9"/>
  <c r="E279" i="9"/>
  <c r="B279" i="9"/>
  <c r="M278" i="9"/>
  <c r="L278" i="9"/>
  <c r="F278" i="9" s="1"/>
  <c r="E278" i="9"/>
  <c r="M277" i="9"/>
  <c r="L277" i="9"/>
  <c r="F277" i="9"/>
  <c r="E277" i="9"/>
  <c r="B277" i="9"/>
  <c r="M276" i="9"/>
  <c r="L276" i="9"/>
  <c r="F276" i="9" s="1"/>
  <c r="E276" i="9"/>
  <c r="M275" i="9"/>
  <c r="L275" i="9"/>
  <c r="F275" i="9"/>
  <c r="E275" i="9"/>
  <c r="B275" i="9"/>
  <c r="M274" i="9"/>
  <c r="L274" i="9"/>
  <c r="F274" i="9" s="1"/>
  <c r="E274" i="9"/>
  <c r="M273" i="9"/>
  <c r="L273" i="9"/>
  <c r="F273" i="9"/>
  <c r="E273" i="9"/>
  <c r="B273" i="9"/>
  <c r="M272" i="9"/>
  <c r="L272" i="9"/>
  <c r="F272" i="9" s="1"/>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E244" i="9"/>
  <c r="M243" i="9"/>
  <c r="L243" i="9"/>
  <c r="F243" i="9"/>
  <c r="E243" i="9"/>
  <c r="B243" i="9"/>
  <c r="M242" i="9"/>
  <c r="L242" i="9"/>
  <c r="F242" i="9" s="1"/>
  <c r="E242" i="9"/>
  <c r="M241" i="9"/>
  <c r="L241" i="9"/>
  <c r="F241" i="9"/>
  <c r="E241" i="9"/>
  <c r="B241" i="9"/>
  <c r="M240" i="9"/>
  <c r="L240" i="9"/>
  <c r="E240" i="9"/>
  <c r="M239" i="9"/>
  <c r="L239" i="9"/>
  <c r="F239" i="9"/>
  <c r="E239" i="9"/>
  <c r="B239" i="9"/>
  <c r="M238" i="9"/>
  <c r="L238" i="9"/>
  <c r="E238" i="9"/>
  <c r="M237" i="9"/>
  <c r="L237" i="9"/>
  <c r="F237" i="9"/>
  <c r="E237" i="9"/>
  <c r="B237" i="9"/>
  <c r="M236" i="9"/>
  <c r="L236" i="9"/>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E171" i="9" s="1"/>
  <c r="B171" i="9" s="1"/>
  <c r="G171" i="9"/>
  <c r="F171" i="9"/>
  <c r="H170" i="9"/>
  <c r="G170" i="9"/>
  <c r="F170" i="9"/>
  <c r="E170" i="9"/>
  <c r="B170" i="9" s="1"/>
  <c r="H169" i="9"/>
  <c r="E169" i="9" s="1"/>
  <c r="B169" i="9" s="1"/>
  <c r="G169" i="9"/>
  <c r="F169" i="9"/>
  <c r="H168" i="9"/>
  <c r="G168" i="9"/>
  <c r="F168" i="9"/>
  <c r="E168" i="9"/>
  <c r="B168" i="9" s="1"/>
  <c r="H167" i="9"/>
  <c r="E167" i="9" s="1"/>
  <c r="B167" i="9" s="1"/>
  <c r="G167" i="9"/>
  <c r="F167" i="9"/>
  <c r="H166" i="9"/>
  <c r="G166" i="9"/>
  <c r="F166" i="9"/>
  <c r="E166" i="9"/>
  <c r="B166" i="9" s="1"/>
  <c r="H165" i="9"/>
  <c r="E165" i="9" s="1"/>
  <c r="B165" i="9" s="1"/>
  <c r="G165" i="9"/>
  <c r="F165" i="9"/>
  <c r="H164" i="9"/>
  <c r="G164" i="9"/>
  <c r="F164" i="9"/>
  <c r="E164" i="9"/>
  <c r="B164" i="9" s="1"/>
  <c r="H163" i="9"/>
  <c r="E163" i="9" s="1"/>
  <c r="B163" i="9" s="1"/>
  <c r="G163" i="9"/>
  <c r="F163" i="9"/>
  <c r="H162" i="9"/>
  <c r="G162" i="9"/>
  <c r="F162" i="9"/>
  <c r="E162" i="9"/>
  <c r="B162" i="9" s="1"/>
  <c r="H161" i="9"/>
  <c r="E161" i="9" s="1"/>
  <c r="B161" i="9" s="1"/>
  <c r="G161" i="9"/>
  <c r="F161" i="9"/>
  <c r="H160" i="9"/>
  <c r="G160" i="9"/>
  <c r="F160" i="9"/>
  <c r="E160" i="9"/>
  <c r="B160" i="9" s="1"/>
  <c r="H159" i="9"/>
  <c r="E159" i="9" s="1"/>
  <c r="B159" i="9" s="1"/>
  <c r="G159" i="9"/>
  <c r="F159" i="9"/>
  <c r="H158" i="9"/>
  <c r="G158" i="9"/>
  <c r="F158" i="9"/>
  <c r="E158" i="9"/>
  <c r="B158" i="9" s="1"/>
  <c r="H157" i="9"/>
  <c r="E157" i="9" s="1"/>
  <c r="B157" i="9" s="1"/>
  <c r="G157" i="9"/>
  <c r="F157" i="9"/>
  <c r="F156" i="9"/>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B143" i="9" s="1"/>
  <c r="G143" i="9"/>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G81" i="9"/>
  <c r="F81" i="9"/>
  <c r="B81" i="9"/>
  <c r="H80" i="9"/>
  <c r="G80" i="9"/>
  <c r="F80" i="9"/>
  <c r="E80" i="9"/>
  <c r="B80" i="9" s="1"/>
  <c r="H79" i="9"/>
  <c r="E79" i="9" s="1"/>
  <c r="G79" i="9"/>
  <c r="F79" i="9"/>
  <c r="B79" i="9"/>
  <c r="H78" i="9"/>
  <c r="G78" i="9"/>
  <c r="F78" i="9"/>
  <c r="E78" i="9"/>
  <c r="B78" i="9" s="1"/>
  <c r="H77" i="9"/>
  <c r="E77" i="9" s="1"/>
  <c r="G77" i="9"/>
  <c r="F77" i="9"/>
  <c r="B77" i="9"/>
  <c r="H76" i="9"/>
  <c r="G76" i="9"/>
  <c r="F76" i="9"/>
  <c r="E76" i="9"/>
  <c r="B76" i="9" s="1"/>
  <c r="H75" i="9"/>
  <c r="E75" i="9" s="1"/>
  <c r="G75" i="9"/>
  <c r="F75" i="9"/>
  <c r="B75" i="9"/>
  <c r="H74" i="9"/>
  <c r="G74" i="9"/>
  <c r="F74" i="9"/>
  <c r="E74" i="9"/>
  <c r="B74" i="9" s="1"/>
  <c r="H73" i="9"/>
  <c r="E73" i="9" s="1"/>
  <c r="G73" i="9"/>
  <c r="F73" i="9"/>
  <c r="B73" i="9"/>
  <c r="H72" i="9"/>
  <c r="G72" i="9"/>
  <c r="F72" i="9"/>
  <c r="E72" i="9"/>
  <c r="B72" i="9" s="1"/>
  <c r="H71" i="9"/>
  <c r="E71" i="9" s="1"/>
  <c r="G71" i="9"/>
  <c r="F71" i="9"/>
  <c r="B71" i="9"/>
  <c r="H70" i="9"/>
  <c r="G70" i="9"/>
  <c r="F70" i="9"/>
  <c r="E70" i="9"/>
  <c r="B70" i="9" s="1"/>
  <c r="H69" i="9"/>
  <c r="E69" i="9" s="1"/>
  <c r="G69" i="9"/>
  <c r="F69" i="9"/>
  <c r="B69" i="9"/>
  <c r="H68" i="9"/>
  <c r="G68" i="9"/>
  <c r="F68" i="9"/>
  <c r="E68" i="9"/>
  <c r="B68" i="9" s="1"/>
  <c r="H67" i="9"/>
  <c r="E67" i="9" s="1"/>
  <c r="G67" i="9"/>
  <c r="F67" i="9"/>
  <c r="B67" i="9"/>
  <c r="H66" i="9"/>
  <c r="G66" i="9"/>
  <c r="F66" i="9"/>
  <c r="E66" i="9"/>
  <c r="B66" i="9" s="1"/>
  <c r="H65" i="9"/>
  <c r="E65" i="9" s="1"/>
  <c r="G65" i="9"/>
  <c r="F65" i="9"/>
  <c r="B65" i="9"/>
  <c r="H64" i="9"/>
  <c r="G64" i="9"/>
  <c r="F64" i="9"/>
  <c r="E64" i="9"/>
  <c r="B64" i="9" s="1"/>
  <c r="H63" i="9"/>
  <c r="E63" i="9" s="1"/>
  <c r="G63" i="9"/>
  <c r="F63" i="9"/>
  <c r="B63" i="9"/>
  <c r="H62" i="9"/>
  <c r="G62" i="9"/>
  <c r="F62" i="9"/>
  <c r="E62" i="9"/>
  <c r="B62" i="9" s="1"/>
  <c r="H61" i="9"/>
  <c r="E61" i="9" s="1"/>
  <c r="G61" i="9"/>
  <c r="F61" i="9"/>
  <c r="B61" i="9"/>
  <c r="H60" i="9"/>
  <c r="G60" i="9"/>
  <c r="F60" i="9"/>
  <c r="E60" i="9"/>
  <c r="B60" i="9" s="1"/>
  <c r="H59" i="9"/>
  <c r="E59" i="9" s="1"/>
  <c r="G59" i="9"/>
  <c r="F59" i="9"/>
  <c r="B59" i="9"/>
  <c r="H58" i="9"/>
  <c r="G58" i="9"/>
  <c r="F58" i="9"/>
  <c r="E58" i="9"/>
  <c r="B58" i="9" s="1"/>
  <c r="H57" i="9"/>
  <c r="G57" i="9"/>
  <c r="F57" i="9"/>
  <c r="H56" i="9"/>
  <c r="G56" i="9"/>
  <c r="F56" i="9"/>
  <c r="E56" i="9"/>
  <c r="B56" i="9" s="1"/>
  <c r="H55" i="9"/>
  <c r="E55" i="9" s="1"/>
  <c r="G55" i="9"/>
  <c r="F55" i="9"/>
  <c r="B55" i="9"/>
  <c r="H54" i="9"/>
  <c r="G54" i="9"/>
  <c r="F54" i="9"/>
  <c r="E54" i="9"/>
  <c r="B54" i="9" s="1"/>
  <c r="H53" i="9"/>
  <c r="E53" i="9" s="1"/>
  <c r="G53" i="9"/>
  <c r="F53" i="9"/>
  <c r="B53" i="9"/>
  <c r="H52" i="9"/>
  <c r="G52" i="9"/>
  <c r="F52" i="9"/>
  <c r="E52" i="9"/>
  <c r="B52" i="9" s="1"/>
  <c r="H51" i="9"/>
  <c r="E51" i="9" s="1"/>
  <c r="G51" i="9"/>
  <c r="F51" i="9"/>
  <c r="B51" i="9"/>
  <c r="H50" i="9"/>
  <c r="G50" i="9"/>
  <c r="F50" i="9"/>
  <c r="E50" i="9"/>
  <c r="B50" i="9" s="1"/>
  <c r="H49" i="9"/>
  <c r="E49" i="9" s="1"/>
  <c r="G49" i="9"/>
  <c r="F49" i="9"/>
  <c r="B49" i="9"/>
  <c r="H48" i="9"/>
  <c r="G48" i="9"/>
  <c r="F48" i="9"/>
  <c r="E48" i="9"/>
  <c r="B48" i="9" s="1"/>
  <c r="H47" i="9"/>
  <c r="E47" i="9" s="1"/>
  <c r="G47" i="9"/>
  <c r="F47" i="9"/>
  <c r="B47" i="9"/>
  <c r="H46" i="9"/>
  <c r="G46" i="9"/>
  <c r="F46" i="9"/>
  <c r="E46" i="9"/>
  <c r="B46" i="9" s="1"/>
  <c r="H45" i="9"/>
  <c r="E45" i="9" s="1"/>
  <c r="G45" i="9"/>
  <c r="F45" i="9"/>
  <c r="B45" i="9"/>
  <c r="H44" i="9"/>
  <c r="G44" i="9"/>
  <c r="F44" i="9"/>
  <c r="E44" i="9"/>
  <c r="B44" i="9" s="1"/>
  <c r="H43" i="9"/>
  <c r="E43" i="9" s="1"/>
  <c r="G43" i="9"/>
  <c r="F43" i="9"/>
  <c r="B43" i="9"/>
  <c r="H42" i="9"/>
  <c r="G42" i="9"/>
  <c r="F42" i="9"/>
  <c r="E42" i="9"/>
  <c r="B42" i="9" s="1"/>
  <c r="H41" i="9"/>
  <c r="E41" i="9" s="1"/>
  <c r="G41" i="9"/>
  <c r="F41" i="9"/>
  <c r="B41" i="9"/>
  <c r="H40" i="9"/>
  <c r="G40" i="9"/>
  <c r="F40" i="9"/>
  <c r="E40" i="9"/>
  <c r="B40" i="9" s="1"/>
  <c r="H39" i="9"/>
  <c r="E39" i="9" s="1"/>
  <c r="G39" i="9"/>
  <c r="F39" i="9"/>
  <c r="B39" i="9"/>
  <c r="H38" i="9"/>
  <c r="G38" i="9"/>
  <c r="F38" i="9"/>
  <c r="E38" i="9"/>
  <c r="B38" i="9" s="1"/>
  <c r="H37" i="9"/>
  <c r="G37" i="9"/>
  <c r="F37" i="9"/>
  <c r="H36" i="9"/>
  <c r="E36" i="9" s="1"/>
  <c r="B36" i="9" s="1"/>
  <c r="G36" i="9"/>
  <c r="F36" i="9"/>
  <c r="H35" i="9"/>
  <c r="E35" i="9" s="1"/>
  <c r="B35" i="9" s="1"/>
  <c r="G35" i="9"/>
  <c r="F35" i="9"/>
  <c r="H34" i="9"/>
  <c r="E34" i="9" s="1"/>
  <c r="B34" i="9" s="1"/>
  <c r="G34" i="9"/>
  <c r="F34" i="9"/>
  <c r="H33" i="9"/>
  <c r="E33" i="9" s="1"/>
  <c r="B33" i="9" s="1"/>
  <c r="G33" i="9"/>
  <c r="F33" i="9"/>
  <c r="H32" i="9"/>
  <c r="G32" i="9"/>
  <c r="F32" i="9"/>
  <c r="E32" i="9"/>
  <c r="B32" i="9" s="1"/>
  <c r="H31" i="9"/>
  <c r="G31" i="9"/>
  <c r="F31" i="9"/>
  <c r="H30" i="9"/>
  <c r="G30" i="9"/>
  <c r="F30" i="9"/>
  <c r="E30" i="9"/>
  <c r="B30" i="9" s="1"/>
  <c r="H29" i="9"/>
  <c r="E29" i="9" s="1"/>
  <c r="B29" i="9" s="1"/>
  <c r="G29" i="9"/>
  <c r="F29" i="9"/>
  <c r="H28" i="9"/>
  <c r="G28" i="9"/>
  <c r="F28" i="9"/>
  <c r="E28" i="9"/>
  <c r="B28" i="9" s="1"/>
  <c r="H27" i="9"/>
  <c r="E27" i="9" s="1"/>
  <c r="B27" i="9" s="1"/>
  <c r="G27" i="9"/>
  <c r="F27" i="9"/>
  <c r="H26" i="9"/>
  <c r="G26" i="9"/>
  <c r="F26" i="9"/>
  <c r="E26" i="9"/>
  <c r="B26" i="9" s="1"/>
  <c r="H25" i="9"/>
  <c r="E25" i="9" s="1"/>
  <c r="B25" i="9" s="1"/>
  <c r="G25" i="9"/>
  <c r="F25" i="9"/>
  <c r="F24" i="9"/>
  <c r="F4" i="9"/>
  <c r="O3" i="9"/>
  <c r="G296" i="9" s="1"/>
  <c r="E296" i="9" s="1"/>
  <c r="B296" i="9" s="1"/>
  <c r="I3" i="9"/>
  <c r="H3" i="9"/>
  <c r="G3" i="9"/>
  <c r="D104" i="8"/>
  <c r="I40" i="3" s="1"/>
  <c r="D97" i="8"/>
  <c r="D92" i="8"/>
  <c r="D87" i="8"/>
  <c r="D82" i="8"/>
  <c r="D77" i="8"/>
  <c r="D72" i="8"/>
  <c r="D67" i="8"/>
  <c r="D62" i="8"/>
  <c r="D57" i="8"/>
  <c r="D52" i="8"/>
  <c r="D51" i="8" s="1"/>
  <c r="D46" i="8"/>
  <c r="D37" i="8"/>
  <c r="D27" i="8"/>
  <c r="D25" i="8" s="1"/>
  <c r="C1602" i="1" s="1"/>
  <c r="G1602" i="1" s="1"/>
  <c r="D18" i="8"/>
  <c r="D8" i="8"/>
  <c r="D6" i="8" s="1"/>
  <c r="C1583" i="1" s="1"/>
  <c r="H1583" i="1"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5" i="5" s="1"/>
  <c r="F254" i="5"/>
  <c r="F253" i="5"/>
  <c r="E252" i="5"/>
  <c r="E251" i="5" s="1"/>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D178"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88" i="5"/>
  <c r="D88" i="5"/>
  <c r="F88" i="5" s="1"/>
  <c r="F87" i="5"/>
  <c r="F86" i="5"/>
  <c r="F85" i="5"/>
  <c r="F84" i="5"/>
  <c r="F83" i="5"/>
  <c r="E82" i="5"/>
  <c r="D82" i="5"/>
  <c r="F82" i="5" s="1"/>
  <c r="F81" i="5"/>
  <c r="F80" i="5"/>
  <c r="F79" i="5"/>
  <c r="F78" i="5"/>
  <c r="F77" i="5"/>
  <c r="E76" i="5"/>
  <c r="D76" i="5"/>
  <c r="F76" i="5" s="1"/>
  <c r="F75" i="5"/>
  <c r="F74" i="5"/>
  <c r="F73" i="5"/>
  <c r="F72" i="5"/>
  <c r="E71" i="5"/>
  <c r="E70" i="5" s="1"/>
  <c r="E69" i="5" s="1"/>
  <c r="D71" i="5"/>
  <c r="F71" i="5" s="1"/>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E6" i="5" s="1"/>
  <c r="D13" i="5"/>
  <c r="F13" i="5" s="1"/>
  <c r="D12" i="5"/>
  <c r="F12" i="5" s="1"/>
  <c r="F11" i="5"/>
  <c r="F10" i="5"/>
  <c r="F9"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30" i="4" s="1"/>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E597" i="4" s="1"/>
  <c r="D598" i="4"/>
  <c r="F598" i="4" s="1"/>
  <c r="D597" i="4"/>
  <c r="F597" i="4" s="1"/>
  <c r="F596" i="4"/>
  <c r="F595" i="4"/>
  <c r="E594" i="4"/>
  <c r="D594" i="4"/>
  <c r="F594" i="4" s="1"/>
  <c r="F593" i="4"/>
  <c r="F592" i="4"/>
  <c r="E591" i="4"/>
  <c r="D591" i="4"/>
  <c r="F591" i="4" s="1"/>
  <c r="F590" i="4"/>
  <c r="E589" i="4"/>
  <c r="D589" i="4"/>
  <c r="F589" i="4" s="1"/>
  <c r="F588" i="4"/>
  <c r="F587" i="4"/>
  <c r="F586" i="4"/>
  <c r="E585" i="4"/>
  <c r="D585" i="4"/>
  <c r="D584" i="4" s="1"/>
  <c r="E584" i="4"/>
  <c r="F583" i="4"/>
  <c r="F582" i="4"/>
  <c r="E581" i="4"/>
  <c r="D581" i="4"/>
  <c r="F581" i="4" s="1"/>
  <c r="F580" i="4"/>
  <c r="F579" i="4"/>
  <c r="E578" i="4"/>
  <c r="D578" i="4"/>
  <c r="F578" i="4" s="1"/>
  <c r="F577" i="4"/>
  <c r="F576" i="4"/>
  <c r="E575" i="4"/>
  <c r="D575" i="4"/>
  <c r="F575" i="4" s="1"/>
  <c r="F574" i="4"/>
  <c r="F573" i="4"/>
  <c r="E572" i="4"/>
  <c r="E571" i="4" s="1"/>
  <c r="E535" i="4" s="1"/>
  <c r="E640" i="4" s="1"/>
  <c r="D572" i="4"/>
  <c r="F572" i="4" s="1"/>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E536" i="4"/>
  <c r="D536" i="4"/>
  <c r="F536" i="4" s="1"/>
  <c r="F534" i="4"/>
  <c r="F533" i="4"/>
  <c r="E532" i="4"/>
  <c r="D532" i="4"/>
  <c r="F532" i="4" s="1"/>
  <c r="F531" i="4"/>
  <c r="F530" i="4"/>
  <c r="E529" i="4"/>
  <c r="D529" i="4"/>
  <c r="F529" i="4" s="1"/>
  <c r="F528" i="4"/>
  <c r="F527" i="4"/>
  <c r="E526" i="4"/>
  <c r="D526" i="4"/>
  <c r="F526" i="4" s="1"/>
  <c r="F525" i="4"/>
  <c r="F524" i="4"/>
  <c r="E523" i="4"/>
  <c r="D523" i="4"/>
  <c r="D522" i="4" s="1"/>
  <c r="E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E491" i="4" s="1"/>
  <c r="E430" i="4" s="1"/>
  <c r="D492" i="4"/>
  <c r="F492" i="4" s="1"/>
  <c r="D491" i="4"/>
  <c r="F491" i="4" s="1"/>
  <c r="F490" i="4"/>
  <c r="F489" i="4"/>
  <c r="E488" i="4"/>
  <c r="D488" i="4"/>
  <c r="F488" i="4" s="1"/>
  <c r="F487" i="4"/>
  <c r="F486" i="4"/>
  <c r="E485" i="4"/>
  <c r="D485" i="4"/>
  <c r="F485" i="4" s="1"/>
  <c r="F484" i="4"/>
  <c r="F483" i="4"/>
  <c r="F482" i="4"/>
  <c r="F481" i="4"/>
  <c r="E480" i="4"/>
  <c r="D480" i="4"/>
  <c r="F480" i="4" s="1"/>
  <c r="E479" i="4"/>
  <c r="D479" i="4"/>
  <c r="F479" i="4" s="1"/>
  <c r="F478" i="4"/>
  <c r="F477" i="4"/>
  <c r="E476" i="4"/>
  <c r="D476" i="4"/>
  <c r="F476" i="4" s="1"/>
  <c r="F475" i="4"/>
  <c r="F474" i="4"/>
  <c r="E473" i="4"/>
  <c r="D473" i="4"/>
  <c r="F473" i="4" s="1"/>
  <c r="F472" i="4"/>
  <c r="F471" i="4"/>
  <c r="E470" i="4"/>
  <c r="D470" i="4"/>
  <c r="F470" i="4" s="1"/>
  <c r="F469" i="4"/>
  <c r="F468" i="4"/>
  <c r="E467" i="4"/>
  <c r="D467" i="4"/>
  <c r="F467" i="4" s="1"/>
  <c r="E466"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D431" i="4"/>
  <c r="F431" i="4" s="1"/>
  <c r="E428" i="4"/>
  <c r="D428" i="4"/>
  <c r="E427" i="4"/>
  <c r="D427" i="4"/>
  <c r="D648" i="4" s="1"/>
  <c r="F648" i="4" s="1"/>
  <c r="E426" i="4"/>
  <c r="E647" i="4" s="1"/>
  <c r="D641" i="1" s="1"/>
  <c r="D426" i="4"/>
  <c r="D647" i="4" s="1"/>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D373" i="4" s="1"/>
  <c r="E373" i="4"/>
  <c r="E360" i="4" s="1"/>
  <c r="D355" i="1" s="1"/>
  <c r="F372" i="4"/>
  <c r="F371" i="4"/>
  <c r="F370" i="4"/>
  <c r="F369" i="4"/>
  <c r="F368" i="4"/>
  <c r="F367" i="4"/>
  <c r="E366" i="4"/>
  <c r="D366" i="4"/>
  <c r="F366" i="4" s="1"/>
  <c r="F365" i="4"/>
  <c r="F364" i="4"/>
  <c r="F363" i="4"/>
  <c r="E362" i="4"/>
  <c r="D362" i="4"/>
  <c r="E361" i="4"/>
  <c r="F359" i="4"/>
  <c r="E358" i="4"/>
  <c r="D358" i="4"/>
  <c r="F358" i="4" s="1"/>
  <c r="F357" i="4"/>
  <c r="F356" i="4"/>
  <c r="E355" i="4"/>
  <c r="D355" i="4"/>
  <c r="F355"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D321" i="4"/>
  <c r="F321" i="4" s="1"/>
  <c r="F320" i="4"/>
  <c r="F319" i="4"/>
  <c r="F318" i="4"/>
  <c r="F317" i="4"/>
  <c r="F316" i="4"/>
  <c r="F315" i="4"/>
  <c r="E314" i="4"/>
  <c r="D314" i="4"/>
  <c r="F314" i="4" s="1"/>
  <c r="F313" i="4"/>
  <c r="F312" i="4"/>
  <c r="F311" i="4"/>
  <c r="E310" i="4"/>
  <c r="E309" i="4" s="1"/>
  <c r="E308" i="4" s="1"/>
  <c r="D310" i="4"/>
  <c r="F310" i="4" s="1"/>
  <c r="D309" i="4"/>
  <c r="F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E273" i="4"/>
  <c r="F272" i="4"/>
  <c r="F271" i="4"/>
  <c r="F270" i="4"/>
  <c r="E269" i="4"/>
  <c r="D269" i="4"/>
  <c r="F269" i="4" s="1"/>
  <c r="F268" i="4"/>
  <c r="F267" i="4"/>
  <c r="F266" i="4"/>
  <c r="F265" i="4"/>
  <c r="F264" i="4"/>
  <c r="E263" i="4"/>
  <c r="E262" i="4" s="1"/>
  <c r="D258" i="1" s="1"/>
  <c r="D263" i="4"/>
  <c r="F263" i="4" s="1"/>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E230" i="4" s="1"/>
  <c r="D231" i="4"/>
  <c r="F231" i="4" s="1"/>
  <c r="D230" i="4"/>
  <c r="F230" i="4" s="1"/>
  <c r="F229" i="4"/>
  <c r="F228" i="4"/>
  <c r="F227" i="4"/>
  <c r="F226" i="4"/>
  <c r="E225" i="4"/>
  <c r="D225" i="4"/>
  <c r="F225" i="4" s="1"/>
  <c r="F224" i="4"/>
  <c r="F223" i="4"/>
  <c r="E222" i="4"/>
  <c r="D222" i="4"/>
  <c r="F222" i="4" s="1"/>
  <c r="E221" i="4"/>
  <c r="F220" i="4"/>
  <c r="F219" i="4"/>
  <c r="F218" i="4"/>
  <c r="F217" i="4"/>
  <c r="E216" i="4"/>
  <c r="D212" i="1" s="1"/>
  <c r="D216" i="4"/>
  <c r="F215" i="4"/>
  <c r="F214" i="4"/>
  <c r="F213" i="4"/>
  <c r="F212" i="4"/>
  <c r="F211" i="4"/>
  <c r="F210" i="4"/>
  <c r="F209" i="4"/>
  <c r="E208" i="4"/>
  <c r="D208" i="4"/>
  <c r="F208" i="4" s="1"/>
  <c r="F207" i="4"/>
  <c r="F206" i="4"/>
  <c r="F205" i="4"/>
  <c r="F204" i="4"/>
  <c r="E203" i="4"/>
  <c r="D203" i="4"/>
  <c r="F203" i="4" s="1"/>
  <c r="D202"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66" i="1" s="1"/>
  <c r="D170" i="4"/>
  <c r="F169" i="4"/>
  <c r="F168" i="4"/>
  <c r="F167" i="4"/>
  <c r="F166" i="4"/>
  <c r="E165" i="4"/>
  <c r="E164" i="4" s="1"/>
  <c r="D160" i="1" s="1"/>
  <c r="D165" i="4"/>
  <c r="D164" i="4"/>
  <c r="F164" i="4" s="1"/>
  <c r="F163" i="4"/>
  <c r="F162" i="4"/>
  <c r="F161" i="4"/>
  <c r="E160" i="4"/>
  <c r="E153" i="4" s="1"/>
  <c r="D149" i="1" s="1"/>
  <c r="D160" i="4"/>
  <c r="F159" i="4"/>
  <c r="F158" i="4"/>
  <c r="F157" i="4"/>
  <c r="F156" i="4"/>
  <c r="F155" i="4"/>
  <c r="E154" i="4"/>
  <c r="D154" i="4"/>
  <c r="F154" i="4" s="1"/>
  <c r="F151" i="4"/>
  <c r="F150" i="4"/>
  <c r="F149" i="4"/>
  <c r="F148" i="4"/>
  <c r="F147" i="4"/>
  <c r="F146" i="4"/>
  <c r="F145" i="4"/>
  <c r="F144" i="4"/>
  <c r="F143" i="4"/>
  <c r="F142" i="4"/>
  <c r="E141" i="4"/>
  <c r="E140" i="4" s="1"/>
  <c r="D141" i="4"/>
  <c r="F141" i="4" s="1"/>
  <c r="D140" i="4"/>
  <c r="F140" i="4" s="1"/>
  <c r="F139" i="4"/>
  <c r="F138" i="4"/>
  <c r="F137" i="4"/>
  <c r="F136" i="4"/>
  <c r="E135" i="4"/>
  <c r="E134" i="4" s="1"/>
  <c r="D135" i="4"/>
  <c r="F135" i="4" s="1"/>
  <c r="D134" i="4"/>
  <c r="F134" i="4" s="1"/>
  <c r="F133" i="4"/>
  <c r="F132" i="4"/>
  <c r="F131" i="4"/>
  <c r="F130" i="4"/>
  <c r="E129" i="4"/>
  <c r="D125" i="1" s="1"/>
  <c r="D129" i="4"/>
  <c r="F128" i="4"/>
  <c r="F127" i="4"/>
  <c r="E126" i="4"/>
  <c r="D122" i="1" s="1"/>
  <c r="D126" i="4"/>
  <c r="E125" i="4"/>
  <c r="D121" i="1" s="1"/>
  <c r="F124" i="4"/>
  <c r="F123" i="4"/>
  <c r="F122" i="4"/>
  <c r="F121" i="4"/>
  <c r="E120" i="4"/>
  <c r="D120" i="4"/>
  <c r="F120" i="4" s="1"/>
  <c r="F119" i="4"/>
  <c r="F118" i="4"/>
  <c r="F117" i="4"/>
  <c r="F116" i="4"/>
  <c r="F115" i="4"/>
  <c r="F114" i="4"/>
  <c r="F113" i="4"/>
  <c r="E112" i="4"/>
  <c r="D112" i="4"/>
  <c r="F111" i="4"/>
  <c r="F110" i="4"/>
  <c r="F109" i="4"/>
  <c r="F108" i="4"/>
  <c r="E107" i="4"/>
  <c r="E106" i="4" s="1"/>
  <c r="D102" i="1"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E49" i="4" s="1"/>
  <c r="D45" i="1" s="1"/>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F48" i="4"/>
  <c r="F47" i="4"/>
  <c r="F46" i="4"/>
  <c r="F45" i="4"/>
  <c r="E44" i="4"/>
  <c r="D44" i="4"/>
  <c r="F44"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G40" i="3"/>
  <c r="B40"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I24" i="3"/>
  <c r="G24" i="3"/>
  <c r="B24" i="3"/>
  <c r="G23" i="3"/>
  <c r="B23" i="3"/>
  <c r="I22" i="3"/>
  <c r="G22" i="3"/>
  <c r="B22" i="3"/>
  <c r="I21" i="3"/>
  <c r="H21" i="3"/>
  <c r="G21" i="3"/>
  <c r="B21" i="3"/>
  <c r="G19" i="3"/>
  <c r="B19" i="3"/>
  <c r="G18" i="3"/>
  <c r="B18" i="3"/>
  <c r="G17" i="3"/>
  <c r="B17" i="3"/>
  <c r="G16" i="3"/>
  <c r="B16" i="3"/>
  <c r="H10" i="3" a="1"/>
  <c r="H10" i="3" s="1"/>
  <c r="L3" i="9" s="1"/>
  <c r="C1686" i="1"/>
  <c r="G1686" i="1" s="1"/>
  <c r="G1685" i="1"/>
  <c r="C1685" i="1"/>
  <c r="H1685" i="1" s="1"/>
  <c r="C1684" i="1"/>
  <c r="G1684" i="1" s="1"/>
  <c r="C1683" i="1"/>
  <c r="H1683" i="1" s="1"/>
  <c r="C1682" i="1"/>
  <c r="G1682" i="1" s="1"/>
  <c r="C1680" i="1"/>
  <c r="G1680" i="1" s="1"/>
  <c r="G1679" i="1"/>
  <c r="C1679" i="1"/>
  <c r="H1679" i="1" s="1"/>
  <c r="C1678" i="1"/>
  <c r="G1678" i="1" s="1"/>
  <c r="G1677" i="1"/>
  <c r="C1677" i="1"/>
  <c r="H1677" i="1" s="1"/>
  <c r="C1676" i="1"/>
  <c r="G1676" i="1" s="1"/>
  <c r="G1675" i="1"/>
  <c r="C1675" i="1"/>
  <c r="H1675" i="1" s="1"/>
  <c r="C1674" i="1"/>
  <c r="G1674" i="1" s="1"/>
  <c r="G1673" i="1"/>
  <c r="C1673" i="1"/>
  <c r="H1673" i="1" s="1"/>
  <c r="C1672" i="1"/>
  <c r="G1672" i="1" s="1"/>
  <c r="G1671" i="1"/>
  <c r="C1671" i="1"/>
  <c r="H1671" i="1" s="1"/>
  <c r="C1670" i="1"/>
  <c r="G1670" i="1" s="1"/>
  <c r="G1669" i="1"/>
  <c r="C1669" i="1"/>
  <c r="H1669" i="1" s="1"/>
  <c r="C1668" i="1"/>
  <c r="G1668" i="1" s="1"/>
  <c r="G1667" i="1"/>
  <c r="C1667" i="1"/>
  <c r="H1667" i="1" s="1"/>
  <c r="C1666" i="1"/>
  <c r="G1666" i="1" s="1"/>
  <c r="G1665" i="1"/>
  <c r="C1665" i="1"/>
  <c r="H1665" i="1" s="1"/>
  <c r="C1664" i="1"/>
  <c r="G1664" i="1" s="1"/>
  <c r="G1663" i="1"/>
  <c r="C1663" i="1"/>
  <c r="H1663" i="1" s="1"/>
  <c r="C1662" i="1"/>
  <c r="G1662" i="1" s="1"/>
  <c r="G1661" i="1"/>
  <c r="C1661" i="1"/>
  <c r="H1661" i="1" s="1"/>
  <c r="C1660" i="1"/>
  <c r="G1660" i="1" s="1"/>
  <c r="G1659" i="1"/>
  <c r="C1659" i="1"/>
  <c r="H1659" i="1" s="1"/>
  <c r="C1658" i="1"/>
  <c r="G1658" i="1" s="1"/>
  <c r="G1657" i="1"/>
  <c r="C1657" i="1"/>
  <c r="H1657" i="1" s="1"/>
  <c r="C1656" i="1"/>
  <c r="G1656" i="1" s="1"/>
  <c r="G1655" i="1"/>
  <c r="C1655" i="1"/>
  <c r="H1655" i="1" s="1"/>
  <c r="C1654" i="1"/>
  <c r="G1654" i="1" s="1"/>
  <c r="G1653" i="1"/>
  <c r="C1653" i="1"/>
  <c r="H1653" i="1" s="1"/>
  <c r="C1652" i="1"/>
  <c r="G1652" i="1" s="1"/>
  <c r="G1651" i="1"/>
  <c r="C1651" i="1"/>
  <c r="H1651" i="1" s="1"/>
  <c r="C1650" i="1"/>
  <c r="G1650" i="1" s="1"/>
  <c r="G1649" i="1"/>
  <c r="C1649" i="1"/>
  <c r="H1649" i="1" s="1"/>
  <c r="C1648" i="1"/>
  <c r="G1648" i="1" s="1"/>
  <c r="G1647" i="1"/>
  <c r="C1647" i="1"/>
  <c r="H1647" i="1" s="1"/>
  <c r="C1646" i="1"/>
  <c r="G1646" i="1" s="1"/>
  <c r="G1645" i="1"/>
  <c r="C1645" i="1"/>
  <c r="H1645" i="1" s="1"/>
  <c r="C1644" i="1"/>
  <c r="G1644" i="1" s="1"/>
  <c r="G1643" i="1"/>
  <c r="C1643" i="1"/>
  <c r="H1643" i="1" s="1"/>
  <c r="C1642" i="1"/>
  <c r="G1642" i="1" s="1"/>
  <c r="G1641" i="1"/>
  <c r="C1641" i="1"/>
  <c r="H1641" i="1" s="1"/>
  <c r="C1640" i="1"/>
  <c r="G1640" i="1" s="1"/>
  <c r="G1639" i="1"/>
  <c r="C1639" i="1"/>
  <c r="H1639" i="1" s="1"/>
  <c r="C1638" i="1"/>
  <c r="G1638" i="1" s="1"/>
  <c r="G1637" i="1"/>
  <c r="C1637" i="1"/>
  <c r="H1637" i="1" s="1"/>
  <c r="C1636" i="1"/>
  <c r="G1636" i="1" s="1"/>
  <c r="C1635" i="1"/>
  <c r="H1635" i="1" s="1"/>
  <c r="C1634" i="1"/>
  <c r="G1634" i="1" s="1"/>
  <c r="G1633" i="1"/>
  <c r="C1633" i="1"/>
  <c r="H1633" i="1" s="1"/>
  <c r="C1632" i="1"/>
  <c r="G1632" i="1" s="1"/>
  <c r="G1631" i="1"/>
  <c r="C1631" i="1"/>
  <c r="H1631" i="1" s="1"/>
  <c r="C1630" i="1"/>
  <c r="G1630" i="1" s="1"/>
  <c r="G1627" i="1"/>
  <c r="C1627" i="1"/>
  <c r="H1627" i="1" s="1"/>
  <c r="C1626" i="1"/>
  <c r="G1626" i="1" s="1"/>
  <c r="G1625" i="1"/>
  <c r="C1625" i="1"/>
  <c r="H1625" i="1" s="1"/>
  <c r="C1624" i="1"/>
  <c r="G1624" i="1" s="1"/>
  <c r="G1623" i="1"/>
  <c r="C1623" i="1"/>
  <c r="H1623" i="1" s="1"/>
  <c r="C1620" i="1"/>
  <c r="G1620" i="1" s="1"/>
  <c r="G1619" i="1"/>
  <c r="C1619" i="1"/>
  <c r="H1619" i="1" s="1"/>
  <c r="C1618" i="1"/>
  <c r="G1618" i="1" s="1"/>
  <c r="G1617" i="1"/>
  <c r="C1617" i="1"/>
  <c r="H1617" i="1" s="1"/>
  <c r="C1616" i="1"/>
  <c r="G1616" i="1" s="1"/>
  <c r="G1615" i="1"/>
  <c r="C1615" i="1"/>
  <c r="H1615" i="1" s="1"/>
  <c r="C1614" i="1"/>
  <c r="G1614" i="1" s="1"/>
  <c r="G1613" i="1"/>
  <c r="C1613" i="1"/>
  <c r="H1613" i="1" s="1"/>
  <c r="C1612" i="1"/>
  <c r="G1612" i="1" s="1"/>
  <c r="C1611" i="1"/>
  <c r="H1611" i="1" s="1"/>
  <c r="C1610" i="1"/>
  <c r="G1610" i="1" s="1"/>
  <c r="G1609" i="1"/>
  <c r="C1609" i="1"/>
  <c r="H1609" i="1" s="1"/>
  <c r="C1608" i="1"/>
  <c r="G1608" i="1" s="1"/>
  <c r="C1607" i="1"/>
  <c r="H1607" i="1" s="1"/>
  <c r="C1606" i="1"/>
  <c r="G1606" i="1" s="1"/>
  <c r="C1605" i="1"/>
  <c r="H1605" i="1" s="1"/>
  <c r="C1603" i="1"/>
  <c r="H1603" i="1" s="1"/>
  <c r="C1601" i="1"/>
  <c r="H1601" i="1" s="1"/>
  <c r="C1600" i="1"/>
  <c r="G1600" i="1" s="1"/>
  <c r="G1599" i="1"/>
  <c r="C1599" i="1"/>
  <c r="H1599" i="1" s="1"/>
  <c r="C1598" i="1"/>
  <c r="G1598" i="1" s="1"/>
  <c r="G1597" i="1"/>
  <c r="C1597" i="1"/>
  <c r="H1597" i="1" s="1"/>
  <c r="C1596" i="1"/>
  <c r="G1596" i="1" s="1"/>
  <c r="G1595" i="1"/>
  <c r="C1595" i="1"/>
  <c r="H1595" i="1" s="1"/>
  <c r="C1594" i="1"/>
  <c r="G1594" i="1" s="1"/>
  <c r="C1593" i="1"/>
  <c r="H1593" i="1" s="1"/>
  <c r="C1592" i="1"/>
  <c r="G1592" i="1" s="1"/>
  <c r="G1591" i="1"/>
  <c r="C1591" i="1"/>
  <c r="H1591" i="1" s="1"/>
  <c r="C1590" i="1"/>
  <c r="G1590" i="1" s="1"/>
  <c r="G1589" i="1"/>
  <c r="C1589" i="1"/>
  <c r="H1589" i="1" s="1"/>
  <c r="C1588" i="1"/>
  <c r="G1588" i="1" s="1"/>
  <c r="G1587" i="1"/>
  <c r="C1587" i="1"/>
  <c r="H1587" i="1" s="1"/>
  <c r="C1586" i="1"/>
  <c r="G1586" i="1" s="1"/>
  <c r="C1584" i="1"/>
  <c r="G1584" i="1" s="1"/>
  <c r="C1582" i="1"/>
  <c r="G1582" i="1" s="1"/>
  <c r="D1581" i="1"/>
  <c r="C1581" i="1"/>
  <c r="J1581" i="1" s="1"/>
  <c r="D1580" i="1"/>
  <c r="C1580" i="1"/>
  <c r="J1580" i="1" s="1"/>
  <c r="D1579" i="1"/>
  <c r="C1579" i="1"/>
  <c r="J1579" i="1" s="1"/>
  <c r="D1578" i="1"/>
  <c r="C1578" i="1"/>
  <c r="J1578" i="1" s="1"/>
  <c r="D1577" i="1"/>
  <c r="C1577" i="1"/>
  <c r="H1577" i="1" s="1"/>
  <c r="D1576" i="1"/>
  <c r="C1576" i="1"/>
  <c r="J1576" i="1" s="1"/>
  <c r="D1575" i="1"/>
  <c r="C1575" i="1"/>
  <c r="J1575" i="1" s="1"/>
  <c r="D1574" i="1"/>
  <c r="C1574" i="1"/>
  <c r="J1574" i="1" s="1"/>
  <c r="D1573" i="1"/>
  <c r="C1573" i="1"/>
  <c r="J1573" i="1" s="1"/>
  <c r="D1572" i="1"/>
  <c r="C1572" i="1"/>
  <c r="H1572" i="1" s="1"/>
  <c r="D1571" i="1"/>
  <c r="C1571" i="1"/>
  <c r="H1571" i="1" s="1"/>
  <c r="D1570" i="1"/>
  <c r="C1570" i="1"/>
  <c r="J1570" i="1" s="1"/>
  <c r="D1569" i="1"/>
  <c r="C1569" i="1"/>
  <c r="J1569" i="1" s="1"/>
  <c r="D1568" i="1"/>
  <c r="C1568" i="1"/>
  <c r="J1568" i="1" s="1"/>
  <c r="D1567" i="1"/>
  <c r="C1567" i="1"/>
  <c r="J1567" i="1" s="1"/>
  <c r="D1566" i="1"/>
  <c r="C1566" i="1"/>
  <c r="J1566" i="1" s="1"/>
  <c r="D1565" i="1"/>
  <c r="C1565" i="1"/>
  <c r="J1565" i="1" s="1"/>
  <c r="D1564" i="1"/>
  <c r="C1564" i="1"/>
  <c r="J1564" i="1" s="1"/>
  <c r="D1563" i="1"/>
  <c r="C1563" i="1"/>
  <c r="H1563" i="1" s="1"/>
  <c r="D1562" i="1"/>
  <c r="C1562" i="1"/>
  <c r="J1562" i="1" s="1"/>
  <c r="D1561" i="1"/>
  <c r="C1561" i="1"/>
  <c r="J1561" i="1" s="1"/>
  <c r="D1560" i="1"/>
  <c r="C1560" i="1"/>
  <c r="J1560" i="1" s="1"/>
  <c r="D1559" i="1"/>
  <c r="C1559" i="1"/>
  <c r="J1559" i="1" s="1"/>
  <c r="D1558" i="1"/>
  <c r="C1558" i="1"/>
  <c r="J1558" i="1" s="1"/>
  <c r="D1557" i="1"/>
  <c r="C1557" i="1"/>
  <c r="J1557" i="1" s="1"/>
  <c r="D1556" i="1"/>
  <c r="C1556" i="1"/>
  <c r="H1556" i="1" s="1"/>
  <c r="D1555" i="1"/>
  <c r="C1555" i="1"/>
  <c r="H1555" i="1" s="1"/>
  <c r="D1554" i="1"/>
  <c r="C1554" i="1"/>
  <c r="J1554" i="1" s="1"/>
  <c r="D1553" i="1"/>
  <c r="C1553" i="1"/>
  <c r="J1553" i="1" s="1"/>
  <c r="D1552" i="1"/>
  <c r="C1552" i="1"/>
  <c r="J1552" i="1" s="1"/>
  <c r="D1551" i="1"/>
  <c r="C1551" i="1"/>
  <c r="J1551" i="1" s="1"/>
  <c r="D1550" i="1"/>
  <c r="C1550" i="1"/>
  <c r="J1550" i="1" s="1"/>
  <c r="D1549" i="1"/>
  <c r="C1549" i="1"/>
  <c r="J1549" i="1" s="1"/>
  <c r="D1548" i="1"/>
  <c r="C1548" i="1"/>
  <c r="J1548" i="1" s="1"/>
  <c r="D1547" i="1"/>
  <c r="H1547" i="1" s="1"/>
  <c r="C1547" i="1"/>
  <c r="J1547" i="1" s="1"/>
  <c r="D1546" i="1"/>
  <c r="J1546" i="1" s="1"/>
  <c r="C1546" i="1"/>
  <c r="G1546" i="1" s="1"/>
  <c r="D1545" i="1"/>
  <c r="J1545" i="1" s="1"/>
  <c r="C1545" i="1"/>
  <c r="G1545" i="1" s="1"/>
  <c r="D1544" i="1"/>
  <c r="J1544" i="1" s="1"/>
  <c r="C1544" i="1"/>
  <c r="G1544" i="1" s="1"/>
  <c r="D1543" i="1"/>
  <c r="J1543" i="1" s="1"/>
  <c r="C1543" i="1"/>
  <c r="G1543" i="1" s="1"/>
  <c r="D1542" i="1"/>
  <c r="J1542" i="1" s="1"/>
  <c r="C1542" i="1"/>
  <c r="G1542" i="1" s="1"/>
  <c r="D1541" i="1"/>
  <c r="J1541" i="1" s="1"/>
  <c r="C1541" i="1"/>
  <c r="G1541" i="1" s="1"/>
  <c r="D1540" i="1"/>
  <c r="H1540" i="1" s="1"/>
  <c r="C1540" i="1"/>
  <c r="G1540" i="1" s="1"/>
  <c r="D1539" i="1"/>
  <c r="H1539" i="1" s="1"/>
  <c r="C1539" i="1"/>
  <c r="G1539" i="1" s="1"/>
  <c r="D1538" i="1"/>
  <c r="H1538" i="1" s="1"/>
  <c r="C1538" i="1"/>
  <c r="G1538" i="1" s="1"/>
  <c r="D1537" i="1"/>
  <c r="D1536" i="1"/>
  <c r="H1536" i="1" s="1"/>
  <c r="C1536" i="1"/>
  <c r="G1536" i="1" s="1"/>
  <c r="D1535" i="1"/>
  <c r="H1535" i="1" s="1"/>
  <c r="C1535" i="1"/>
  <c r="G1535" i="1" s="1"/>
  <c r="D1534" i="1"/>
  <c r="H1534" i="1" s="1"/>
  <c r="C1534" i="1"/>
  <c r="G1534" i="1" s="1"/>
  <c r="D1533" i="1"/>
  <c r="H1533" i="1" s="1"/>
  <c r="C1533" i="1"/>
  <c r="G1533" i="1" s="1"/>
  <c r="D1532" i="1"/>
  <c r="H1532" i="1" s="1"/>
  <c r="C1532" i="1"/>
  <c r="G1532" i="1" s="1"/>
  <c r="D1531" i="1"/>
  <c r="H1531" i="1" s="1"/>
  <c r="C1531" i="1"/>
  <c r="G1531" i="1" s="1"/>
  <c r="D1530" i="1"/>
  <c r="H1530" i="1" s="1"/>
  <c r="C1530" i="1"/>
  <c r="G1530" i="1" s="1"/>
  <c r="D1529" i="1"/>
  <c r="H1529" i="1" s="1"/>
  <c r="C1529" i="1"/>
  <c r="G1529" i="1" s="1"/>
  <c r="D1528" i="1"/>
  <c r="H1528" i="1" s="1"/>
  <c r="C1528" i="1"/>
  <c r="G1528" i="1" s="1"/>
  <c r="D1527" i="1"/>
  <c r="H1527" i="1" s="1"/>
  <c r="C1527" i="1"/>
  <c r="G1527" i="1" s="1"/>
  <c r="D1526" i="1"/>
  <c r="H1526" i="1" s="1"/>
  <c r="C1526" i="1"/>
  <c r="G1526" i="1" s="1"/>
  <c r="D1525" i="1"/>
  <c r="D1524" i="1"/>
  <c r="H1524" i="1" s="1"/>
  <c r="C1524" i="1"/>
  <c r="G1524" i="1" s="1"/>
  <c r="D1523" i="1"/>
  <c r="H1523" i="1" s="1"/>
  <c r="C1523" i="1"/>
  <c r="G1523" i="1" s="1"/>
  <c r="D1522" i="1"/>
  <c r="H1522" i="1" s="1"/>
  <c r="C1522" i="1"/>
  <c r="G1522" i="1" s="1"/>
  <c r="D1521" i="1"/>
  <c r="H1521" i="1" s="1"/>
  <c r="C1521" i="1"/>
  <c r="G1521" i="1" s="1"/>
  <c r="D1520" i="1"/>
  <c r="H1520" i="1" s="1"/>
  <c r="C1520" i="1"/>
  <c r="G1520" i="1" s="1"/>
  <c r="D1519" i="1"/>
  <c r="H1519" i="1" s="1"/>
  <c r="C1519" i="1"/>
  <c r="G1519" i="1" s="1"/>
  <c r="D1518" i="1"/>
  <c r="H1518" i="1" s="1"/>
  <c r="C1518" i="1"/>
  <c r="G1518" i="1" s="1"/>
  <c r="D1517" i="1"/>
  <c r="H1517" i="1" s="1"/>
  <c r="C1517" i="1"/>
  <c r="G1517" i="1" s="1"/>
  <c r="D1516" i="1"/>
  <c r="H1516" i="1" s="1"/>
  <c r="C1516" i="1"/>
  <c r="G1516" i="1" s="1"/>
  <c r="D1515" i="1"/>
  <c r="H1515" i="1" s="1"/>
  <c r="C1515" i="1"/>
  <c r="G1515" i="1" s="1"/>
  <c r="D1514" i="1"/>
  <c r="H1514" i="1" s="1"/>
  <c r="C1514" i="1"/>
  <c r="G1514" i="1" s="1"/>
  <c r="D1513" i="1"/>
  <c r="H1513" i="1" s="1"/>
  <c r="C1513" i="1"/>
  <c r="G1513" i="1" s="1"/>
  <c r="D1512" i="1"/>
  <c r="H1512" i="1" s="1"/>
  <c r="C1512" i="1"/>
  <c r="G1512" i="1" s="1"/>
  <c r="D1511" i="1"/>
  <c r="H1511" i="1" s="1"/>
  <c r="C1511" i="1"/>
  <c r="G1511" i="1" s="1"/>
  <c r="D1510" i="1"/>
  <c r="H1510" i="1" s="1"/>
  <c r="C1510" i="1"/>
  <c r="G1510" i="1" s="1"/>
  <c r="D1509" i="1"/>
  <c r="H1509" i="1" s="1"/>
  <c r="C1509" i="1"/>
  <c r="G1509" i="1" s="1"/>
  <c r="D1508" i="1"/>
  <c r="H1508" i="1" s="1"/>
  <c r="C1508" i="1"/>
  <c r="G1508" i="1" s="1"/>
  <c r="D1507" i="1"/>
  <c r="H1507" i="1" s="1"/>
  <c r="C1507" i="1"/>
  <c r="G1507" i="1" s="1"/>
  <c r="D1506" i="1"/>
  <c r="H1506" i="1" s="1"/>
  <c r="C1506" i="1"/>
  <c r="G1506" i="1" s="1"/>
  <c r="D1505" i="1"/>
  <c r="H1505" i="1" s="1"/>
  <c r="C1505" i="1"/>
  <c r="G1505" i="1" s="1"/>
  <c r="D1504" i="1"/>
  <c r="H1504" i="1" s="1"/>
  <c r="C1504" i="1"/>
  <c r="G1504" i="1" s="1"/>
  <c r="D1503" i="1"/>
  <c r="H1503" i="1" s="1"/>
  <c r="C1503" i="1"/>
  <c r="G1503" i="1" s="1"/>
  <c r="D1502" i="1"/>
  <c r="H1502" i="1" s="1"/>
  <c r="C1502" i="1"/>
  <c r="G1502" i="1" s="1"/>
  <c r="D1501" i="1"/>
  <c r="H1501" i="1" s="1"/>
  <c r="C1501" i="1"/>
  <c r="G1501" i="1" s="1"/>
  <c r="D1500" i="1"/>
  <c r="H1500" i="1" s="1"/>
  <c r="C1500" i="1"/>
  <c r="G1500" i="1" s="1"/>
  <c r="D1499" i="1"/>
  <c r="H1499" i="1" s="1"/>
  <c r="C1499" i="1"/>
  <c r="G1499" i="1" s="1"/>
  <c r="D1498" i="1"/>
  <c r="H1498" i="1" s="1"/>
  <c r="C1498" i="1"/>
  <c r="G1498" i="1" s="1"/>
  <c r="D1497" i="1"/>
  <c r="H1497" i="1" s="1"/>
  <c r="C1497" i="1"/>
  <c r="G1497" i="1" s="1"/>
  <c r="D1496" i="1"/>
  <c r="H1496" i="1" s="1"/>
  <c r="C1496" i="1"/>
  <c r="G1496" i="1" s="1"/>
  <c r="D1495" i="1"/>
  <c r="H1495" i="1" s="1"/>
  <c r="C1495" i="1"/>
  <c r="G1495" i="1" s="1"/>
  <c r="D1494" i="1"/>
  <c r="H1494" i="1" s="1"/>
  <c r="C1494" i="1"/>
  <c r="G1494" i="1" s="1"/>
  <c r="D1493" i="1"/>
  <c r="H1493" i="1" s="1"/>
  <c r="C1493" i="1"/>
  <c r="G1493" i="1" s="1"/>
  <c r="D1492" i="1"/>
  <c r="H1492" i="1" s="1"/>
  <c r="C1492" i="1"/>
  <c r="G1492" i="1" s="1"/>
  <c r="D1491" i="1"/>
  <c r="H1491" i="1" s="1"/>
  <c r="C1491" i="1"/>
  <c r="G1491" i="1" s="1"/>
  <c r="D1490" i="1"/>
  <c r="H1490" i="1" s="1"/>
  <c r="C1490" i="1"/>
  <c r="G1490" i="1" s="1"/>
  <c r="D1489" i="1"/>
  <c r="H1489" i="1" s="1"/>
  <c r="C1489" i="1"/>
  <c r="G1489" i="1" s="1"/>
  <c r="D1488" i="1"/>
  <c r="H1488" i="1" s="1"/>
  <c r="C1488" i="1"/>
  <c r="G1488" i="1" s="1"/>
  <c r="D1487" i="1"/>
  <c r="H1487" i="1" s="1"/>
  <c r="C1487" i="1"/>
  <c r="G1487" i="1" s="1"/>
  <c r="D1486" i="1"/>
  <c r="H1486" i="1" s="1"/>
  <c r="C1486" i="1"/>
  <c r="G1486" i="1" s="1"/>
  <c r="D1485" i="1"/>
  <c r="H1485" i="1" s="1"/>
  <c r="C1485" i="1"/>
  <c r="G1485" i="1" s="1"/>
  <c r="D1484" i="1"/>
  <c r="H1484" i="1" s="1"/>
  <c r="C1484" i="1"/>
  <c r="G1484" i="1" s="1"/>
  <c r="D1483" i="1"/>
  <c r="H1483" i="1" s="1"/>
  <c r="C1483" i="1"/>
  <c r="G1483" i="1" s="1"/>
  <c r="D1482" i="1"/>
  <c r="H1482" i="1" s="1"/>
  <c r="C1482" i="1"/>
  <c r="G1482" i="1" s="1"/>
  <c r="D1481" i="1"/>
  <c r="H1481" i="1" s="1"/>
  <c r="C1481" i="1"/>
  <c r="G1481" i="1" s="1"/>
  <c r="D1480" i="1"/>
  <c r="H1480" i="1" s="1"/>
  <c r="C1480" i="1"/>
  <c r="G1480" i="1" s="1"/>
  <c r="D1479" i="1"/>
  <c r="H1479" i="1" s="1"/>
  <c r="C1479" i="1"/>
  <c r="G1479" i="1" s="1"/>
  <c r="D1478" i="1"/>
  <c r="H1478" i="1" s="1"/>
  <c r="C1478" i="1"/>
  <c r="G1478" i="1" s="1"/>
  <c r="D1477" i="1"/>
  <c r="H1477" i="1" s="1"/>
  <c r="C1477" i="1"/>
  <c r="G1477" i="1" s="1"/>
  <c r="D1476" i="1"/>
  <c r="H1476" i="1" s="1"/>
  <c r="C1476" i="1"/>
  <c r="G1476" i="1" s="1"/>
  <c r="D1475" i="1"/>
  <c r="H1475" i="1" s="1"/>
  <c r="C1475" i="1"/>
  <c r="G1475" i="1" s="1"/>
  <c r="D1474" i="1"/>
  <c r="H1474" i="1" s="1"/>
  <c r="C1474" i="1"/>
  <c r="G1474" i="1" s="1"/>
  <c r="D1473" i="1"/>
  <c r="H1473" i="1" s="1"/>
  <c r="C1473" i="1"/>
  <c r="G1473" i="1" s="1"/>
  <c r="D1472" i="1"/>
  <c r="H1472" i="1" s="1"/>
  <c r="C1472" i="1"/>
  <c r="G1472" i="1" s="1"/>
  <c r="D1471" i="1"/>
  <c r="H1471" i="1" s="1"/>
  <c r="C1471" i="1"/>
  <c r="G1471" i="1" s="1"/>
  <c r="D1470" i="1"/>
  <c r="H1470" i="1" s="1"/>
  <c r="C1470" i="1"/>
  <c r="G1470" i="1" s="1"/>
  <c r="D1469" i="1"/>
  <c r="H1469" i="1" s="1"/>
  <c r="C1469" i="1"/>
  <c r="G1469" i="1" s="1"/>
  <c r="D1468" i="1"/>
  <c r="H1468" i="1" s="1"/>
  <c r="C1468" i="1"/>
  <c r="G1468" i="1" s="1"/>
  <c r="D1467" i="1"/>
  <c r="H1467" i="1" s="1"/>
  <c r="C1467" i="1"/>
  <c r="G1467" i="1" s="1"/>
  <c r="D1466" i="1"/>
  <c r="H1466" i="1" s="1"/>
  <c r="C1466" i="1"/>
  <c r="G1466" i="1" s="1"/>
  <c r="D1465" i="1"/>
  <c r="H1465" i="1" s="1"/>
  <c r="C1465" i="1"/>
  <c r="G1465" i="1" s="1"/>
  <c r="D1464" i="1"/>
  <c r="H1464" i="1" s="1"/>
  <c r="C1464" i="1"/>
  <c r="G1464" i="1" s="1"/>
  <c r="D1463" i="1"/>
  <c r="H1463" i="1" s="1"/>
  <c r="C1463" i="1"/>
  <c r="G1463" i="1" s="1"/>
  <c r="D1462" i="1"/>
  <c r="H1462" i="1" s="1"/>
  <c r="C1462" i="1"/>
  <c r="G1462" i="1" s="1"/>
  <c r="D1461" i="1"/>
  <c r="H1461" i="1" s="1"/>
  <c r="C1461" i="1"/>
  <c r="G1461" i="1" s="1"/>
  <c r="D1460" i="1"/>
  <c r="H1460" i="1" s="1"/>
  <c r="C1460" i="1"/>
  <c r="G1460" i="1" s="1"/>
  <c r="D1459" i="1"/>
  <c r="H1459" i="1" s="1"/>
  <c r="C1459" i="1"/>
  <c r="G1459" i="1" s="1"/>
  <c r="D1458" i="1"/>
  <c r="H1458" i="1" s="1"/>
  <c r="C1458" i="1"/>
  <c r="G1458" i="1" s="1"/>
  <c r="D1457" i="1"/>
  <c r="H1457" i="1" s="1"/>
  <c r="C1457" i="1"/>
  <c r="H1456" i="1"/>
  <c r="D1456" i="1"/>
  <c r="C1456" i="1"/>
  <c r="G1456" i="1" s="1"/>
  <c r="D1455" i="1"/>
  <c r="H1455" i="1" s="1"/>
  <c r="C1455" i="1"/>
  <c r="D1454" i="1"/>
  <c r="C1454" i="1"/>
  <c r="G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D1439" i="1"/>
  <c r="C1439" i="1"/>
  <c r="H1439" i="1" s="1"/>
  <c r="D1438" i="1"/>
  <c r="C1438" i="1"/>
  <c r="H1438" i="1" s="1"/>
  <c r="D1437" i="1"/>
  <c r="C1437" i="1"/>
  <c r="H1437" i="1" s="1"/>
  <c r="D1436" i="1"/>
  <c r="C1436" i="1"/>
  <c r="H1436" i="1" s="1"/>
  <c r="D1435" i="1"/>
  <c r="C1435" i="1"/>
  <c r="H1435"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D847" i="1"/>
  <c r="C847" i="1"/>
  <c r="H847" i="1" s="1"/>
  <c r="D846" i="1"/>
  <c r="C846" i="1"/>
  <c r="H846" i="1" s="1"/>
  <c r="D845" i="1"/>
  <c r="C845" i="1"/>
  <c r="H845" i="1" s="1"/>
  <c r="D844" i="1"/>
  <c r="C844" i="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C642" i="1"/>
  <c r="C641" i="1"/>
  <c r="D636" i="1"/>
  <c r="C636" i="1"/>
  <c r="H636" i="1" s="1"/>
  <c r="D635" i="1"/>
  <c r="C635" i="1"/>
  <c r="H635" i="1" s="1"/>
  <c r="D634" i="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D423" i="1"/>
  <c r="C423" i="1"/>
  <c r="C422" i="1"/>
  <c r="C421" i="1"/>
  <c r="D416" i="1"/>
  <c r="C416" i="1"/>
  <c r="D415" i="1"/>
  <c r="C415" i="1"/>
  <c r="D414" i="1"/>
  <c r="C414" i="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D380" i="1"/>
  <c r="C380" i="1"/>
  <c r="D379" i="1"/>
  <c r="C379" i="1"/>
  <c r="H379" i="1" s="1"/>
  <c r="D378" i="1"/>
  <c r="C378" i="1"/>
  <c r="H378" i="1" s="1"/>
  <c r="D377" i="1"/>
  <c r="C377" i="1"/>
  <c r="D376" i="1"/>
  <c r="C376" i="1"/>
  <c r="D375" i="1"/>
  <c r="C375" i="1"/>
  <c r="H375" i="1" s="1"/>
  <c r="D374" i="1"/>
  <c r="C374" i="1"/>
  <c r="D373" i="1"/>
  <c r="C373" i="1"/>
  <c r="H373" i="1" s="1"/>
  <c r="D372" i="1"/>
  <c r="C372" i="1"/>
  <c r="H372" i="1" s="1"/>
  <c r="D371" i="1"/>
  <c r="C371" i="1"/>
  <c r="H371" i="1" s="1"/>
  <c r="D370" i="1"/>
  <c r="C370" i="1"/>
  <c r="H370" i="1" s="1"/>
  <c r="D369" i="1"/>
  <c r="C369" i="1"/>
  <c r="H369" i="1" s="1"/>
  <c r="C368" i="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D354" i="1"/>
  <c r="C354" i="1"/>
  <c r="H354" i="1" s="1"/>
  <c r="D353" i="1"/>
  <c r="C353" i="1"/>
  <c r="H353" i="1" s="1"/>
  <c r="G352" i="1"/>
  <c r="D352" i="1"/>
  <c r="C352" i="1"/>
  <c r="H352" i="1" s="1"/>
  <c r="D351" i="1"/>
  <c r="C351" i="1"/>
  <c r="H351" i="1" s="1"/>
  <c r="D350" i="1"/>
  <c r="C350" i="1"/>
  <c r="H350" i="1" s="1"/>
  <c r="D349" i="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G338" i="1"/>
  <c r="D338" i="1"/>
  <c r="C338" i="1"/>
  <c r="H338" i="1" s="1"/>
  <c r="D337" i="1"/>
  <c r="C337" i="1"/>
  <c r="H337" i="1" s="1"/>
  <c r="D336" i="1"/>
  <c r="C336" i="1"/>
  <c r="H336" i="1" s="1"/>
  <c r="D335" i="1"/>
  <c r="C335" i="1"/>
  <c r="H335" i="1" s="1"/>
  <c r="D334" i="1"/>
  <c r="C334" i="1"/>
  <c r="H334" i="1" s="1"/>
  <c r="D333" i="1"/>
  <c r="C333" i="1"/>
  <c r="H333" i="1" s="1"/>
  <c r="G332" i="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D302" i="1"/>
  <c r="C302" i="1"/>
  <c r="D301" i="1"/>
  <c r="C301" i="1"/>
  <c r="H301" i="1" s="1"/>
  <c r="D300" i="1"/>
  <c r="C300" i="1"/>
  <c r="H300" i="1" s="1"/>
  <c r="D299" i="1"/>
  <c r="C299" i="1"/>
  <c r="H299" i="1" s="1"/>
  <c r="D298" i="1"/>
  <c r="C298" i="1"/>
  <c r="D294" i="1"/>
  <c r="C294" i="1"/>
  <c r="D293" i="1"/>
  <c r="C293" i="1"/>
  <c r="D292" i="1"/>
  <c r="C292" i="1"/>
  <c r="D291" i="1"/>
  <c r="C291" i="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G282" i="1"/>
  <c r="D282" i="1"/>
  <c r="C282" i="1"/>
  <c r="H282" i="1" s="1"/>
  <c r="D281" i="1"/>
  <c r="C281" i="1"/>
  <c r="H281" i="1" s="1"/>
  <c r="G280" i="1"/>
  <c r="D280" i="1"/>
  <c r="C280" i="1"/>
  <c r="H280" i="1" s="1"/>
  <c r="D279" i="1"/>
  <c r="C279" i="1"/>
  <c r="H279" i="1" s="1"/>
  <c r="G278" i="1"/>
  <c r="D278" i="1"/>
  <c r="C278" i="1"/>
  <c r="H278" i="1" s="1"/>
  <c r="D277" i="1"/>
  <c r="C277" i="1"/>
  <c r="H277" i="1" s="1"/>
  <c r="D276" i="1"/>
  <c r="C276" i="1"/>
  <c r="H276" i="1" s="1"/>
  <c r="G275" i="1"/>
  <c r="D275" i="1"/>
  <c r="C275" i="1"/>
  <c r="H275" i="1" s="1"/>
  <c r="D274" i="1"/>
  <c r="C274" i="1"/>
  <c r="H274" i="1" s="1"/>
  <c r="D273" i="1"/>
  <c r="C273" i="1"/>
  <c r="H273" i="1" s="1"/>
  <c r="D272" i="1"/>
  <c r="C272" i="1"/>
  <c r="D271" i="1"/>
  <c r="C271" i="1"/>
  <c r="H271" i="1" s="1"/>
  <c r="D270" i="1"/>
  <c r="C270" i="1"/>
  <c r="D269" i="1"/>
  <c r="D268" i="1"/>
  <c r="C268" i="1"/>
  <c r="H268" i="1" s="1"/>
  <c r="D267" i="1"/>
  <c r="C267" i="1"/>
  <c r="H267" i="1" s="1"/>
  <c r="D266" i="1"/>
  <c r="C266" i="1"/>
  <c r="H266" i="1" s="1"/>
  <c r="D265" i="1"/>
  <c r="C265" i="1"/>
  <c r="H265" i="1" s="1"/>
  <c r="D264" i="1"/>
  <c r="C264" i="1"/>
  <c r="H264" i="1" s="1"/>
  <c r="G263" i="1"/>
  <c r="D263" i="1"/>
  <c r="C263" i="1"/>
  <c r="H263" i="1" s="1"/>
  <c r="D262" i="1"/>
  <c r="C262" i="1"/>
  <c r="H262" i="1" s="1"/>
  <c r="G261" i="1"/>
  <c r="D261" i="1"/>
  <c r="C261" i="1"/>
  <c r="H261" i="1" s="1"/>
  <c r="D260" i="1"/>
  <c r="C260" i="1"/>
  <c r="H260" i="1" s="1"/>
  <c r="D259" i="1"/>
  <c r="C259" i="1"/>
  <c r="H259" i="1" s="1"/>
  <c r="C258" i="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G245" i="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G237" i="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G219" i="1"/>
  <c r="D219" i="1"/>
  <c r="C219" i="1"/>
  <c r="H219" i="1" s="1"/>
  <c r="D218" i="1"/>
  <c r="C218" i="1"/>
  <c r="H218" i="1" s="1"/>
  <c r="D217" i="1"/>
  <c r="D216" i="1"/>
  <c r="C216" i="1"/>
  <c r="H216" i="1" s="1"/>
  <c r="D215" i="1"/>
  <c r="C215" i="1"/>
  <c r="H215" i="1" s="1"/>
  <c r="D214" i="1"/>
  <c r="C214" i="1"/>
  <c r="H214" i="1" s="1"/>
  <c r="D213" i="1"/>
  <c r="C213" i="1"/>
  <c r="H213" i="1" s="1"/>
  <c r="C212" i="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G201" i="1"/>
  <c r="D201" i="1"/>
  <c r="C201" i="1"/>
  <c r="H201" i="1" s="1"/>
  <c r="D200" i="1"/>
  <c r="C200" i="1"/>
  <c r="H200" i="1" s="1"/>
  <c r="D199" i="1"/>
  <c r="C199" i="1"/>
  <c r="H199" i="1" s="1"/>
  <c r="C198" i="1"/>
  <c r="D197" i="1"/>
  <c r="C197" i="1"/>
  <c r="D196" i="1"/>
  <c r="C196" i="1"/>
  <c r="D195" i="1"/>
  <c r="C195" i="1"/>
  <c r="D194" i="1"/>
  <c r="C194" i="1"/>
  <c r="D193" i="1"/>
  <c r="C193" i="1"/>
  <c r="G192" i="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G176" i="1" s="1"/>
  <c r="C176" i="1"/>
  <c r="D175" i="1"/>
  <c r="C175" i="1"/>
  <c r="D174" i="1"/>
  <c r="C174" i="1"/>
  <c r="D173" i="1"/>
  <c r="C173" i="1"/>
  <c r="D172" i="1"/>
  <c r="C172" i="1"/>
  <c r="H172" i="1" s="1"/>
  <c r="D171" i="1"/>
  <c r="C171" i="1"/>
  <c r="D170" i="1"/>
  <c r="C170" i="1"/>
  <c r="D169" i="1"/>
  <c r="C169" i="1"/>
  <c r="D168" i="1"/>
  <c r="C168" i="1"/>
  <c r="G167" i="1"/>
  <c r="D167" i="1"/>
  <c r="C167" i="1"/>
  <c r="H167" i="1" s="1"/>
  <c r="C166" i="1"/>
  <c r="D165" i="1"/>
  <c r="C165" i="1"/>
  <c r="H165" i="1" s="1"/>
  <c r="D164" i="1"/>
  <c r="C164" i="1"/>
  <c r="H164" i="1" s="1"/>
  <c r="D163" i="1"/>
  <c r="C163" i="1"/>
  <c r="H163" i="1" s="1"/>
  <c r="D162" i="1"/>
  <c r="C162" i="1"/>
  <c r="H162" i="1" s="1"/>
  <c r="C161" i="1"/>
  <c r="C160" i="1"/>
  <c r="D159" i="1"/>
  <c r="C159" i="1"/>
  <c r="H159" i="1" s="1"/>
  <c r="D158" i="1"/>
  <c r="C158" i="1"/>
  <c r="G157" i="1"/>
  <c r="D157" i="1"/>
  <c r="C157" i="1"/>
  <c r="H157" i="1" s="1"/>
  <c r="C156" i="1"/>
  <c r="D155" i="1"/>
  <c r="C155" i="1"/>
  <c r="H155" i="1" s="1"/>
  <c r="D154" i="1"/>
  <c r="C154" i="1"/>
  <c r="H154" i="1" s="1"/>
  <c r="D153" i="1"/>
  <c r="C153" i="1"/>
  <c r="H153" i="1" s="1"/>
  <c r="D152" i="1"/>
  <c r="C152" i="1"/>
  <c r="H152" i="1" s="1"/>
  <c r="D151" i="1"/>
  <c r="C151" i="1"/>
  <c r="H151" i="1" s="1"/>
  <c r="D150" i="1"/>
  <c r="C150" i="1"/>
  <c r="H150"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G139" i="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C125" i="1"/>
  <c r="D124" i="1"/>
  <c r="C124" i="1"/>
  <c r="H124" i="1" s="1"/>
  <c r="D123" i="1"/>
  <c r="C123" i="1"/>
  <c r="H123" i="1" s="1"/>
  <c r="C122" i="1"/>
  <c r="D120" i="1"/>
  <c r="C120" i="1"/>
  <c r="H120" i="1" s="1"/>
  <c r="D119" i="1"/>
  <c r="C119" i="1"/>
  <c r="H119" i="1" s="1"/>
  <c r="G118" i="1"/>
  <c r="D118" i="1"/>
  <c r="C118" i="1"/>
  <c r="H118" i="1" s="1"/>
  <c r="D117" i="1"/>
  <c r="C117" i="1"/>
  <c r="H117" i="1" s="1"/>
  <c r="G116" i="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D107" i="1"/>
  <c r="C107" i="1"/>
  <c r="H107" i="1" s="1"/>
  <c r="D106" i="1"/>
  <c r="C106" i="1"/>
  <c r="H106" i="1" s="1"/>
  <c r="G105" i="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G93" i="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D80" i="1"/>
  <c r="C80" i="1"/>
  <c r="H80" i="1" s="1"/>
  <c r="D79" i="1"/>
  <c r="C79" i="1"/>
  <c r="D78" i="1"/>
  <c r="C78" i="1"/>
  <c r="D77" i="1"/>
  <c r="C77" i="1"/>
  <c r="H77" i="1" s="1"/>
  <c r="G76" i="1"/>
  <c r="D76" i="1"/>
  <c r="C76" i="1"/>
  <c r="H76" i="1" s="1"/>
  <c r="D75" i="1"/>
  <c r="C75" i="1"/>
  <c r="H75" i="1" s="1"/>
  <c r="D74" i="1"/>
  <c r="C74" i="1"/>
  <c r="H74" i="1" s="1"/>
  <c r="D73" i="1"/>
  <c r="C73" i="1"/>
  <c r="H73" i="1" s="1"/>
  <c r="D72" i="1"/>
  <c r="C72" i="1"/>
  <c r="H72" i="1" s="1"/>
  <c r="G71" i="1"/>
  <c r="D71" i="1"/>
  <c r="C71" i="1"/>
  <c r="H71" i="1" s="1"/>
  <c r="D70" i="1"/>
  <c r="C70" i="1"/>
  <c r="H70" i="1" s="1"/>
  <c r="G69" i="1"/>
  <c r="D69" i="1"/>
  <c r="C69" i="1"/>
  <c r="H69" i="1" s="1"/>
  <c r="D68" i="1"/>
  <c r="C68" i="1"/>
  <c r="H68" i="1" s="1"/>
  <c r="D67" i="1"/>
  <c r="C67" i="1"/>
  <c r="H67" i="1" s="1"/>
  <c r="D66" i="1"/>
  <c r="C66" i="1"/>
  <c r="D65" i="1"/>
  <c r="C65" i="1"/>
  <c r="H65" i="1" s="1"/>
  <c r="D64" i="1"/>
  <c r="C64" i="1"/>
  <c r="G63" i="1"/>
  <c r="D63" i="1"/>
  <c r="C63" i="1"/>
  <c r="H63" i="1" s="1"/>
  <c r="D62" i="1"/>
  <c r="C62" i="1"/>
  <c r="H62" i="1" s="1"/>
  <c r="D61" i="1"/>
  <c r="C61" i="1"/>
  <c r="H61" i="1" s="1"/>
  <c r="D60" i="1"/>
  <c r="C60" i="1"/>
  <c r="H60" i="1" s="1"/>
  <c r="G59" i="1"/>
  <c r="D59" i="1"/>
  <c r="C59" i="1"/>
  <c r="H59" i="1" s="1"/>
  <c r="D58" i="1"/>
  <c r="C58" i="1"/>
  <c r="H58" i="1" s="1"/>
  <c r="G57" i="1"/>
  <c r="D57" i="1"/>
  <c r="C57" i="1"/>
  <c r="H57" i="1" s="1"/>
  <c r="D56" i="1"/>
  <c r="C56" i="1"/>
  <c r="H56" i="1" s="1"/>
  <c r="D55" i="1"/>
  <c r="C55" i="1"/>
  <c r="H55" i="1" s="1"/>
  <c r="D54" i="1"/>
  <c r="C54" i="1"/>
  <c r="H54" i="1" s="1"/>
  <c r="D53" i="1"/>
  <c r="C53" i="1"/>
  <c r="H53" i="1" s="1"/>
  <c r="D52" i="1"/>
  <c r="C52" i="1"/>
  <c r="H52" i="1" s="1"/>
  <c r="D51" i="1"/>
  <c r="C51" i="1"/>
  <c r="H51" i="1" s="1"/>
  <c r="G50" i="1"/>
  <c r="D50" i="1"/>
  <c r="C50" i="1"/>
  <c r="H50" i="1" s="1"/>
  <c r="D49" i="1"/>
  <c r="C49" i="1"/>
  <c r="H49" i="1" s="1"/>
  <c r="D48" i="1"/>
  <c r="C48" i="1"/>
  <c r="H48" i="1" s="1"/>
  <c r="D47" i="1"/>
  <c r="C47" i="1"/>
  <c r="H47" i="1" s="1"/>
  <c r="D46" i="1"/>
  <c r="C46" i="1"/>
  <c r="H46" i="1" s="1"/>
  <c r="D44" i="1"/>
  <c r="C44" i="1"/>
  <c r="H44" i="1" s="1"/>
  <c r="D43" i="1"/>
  <c r="C43" i="1"/>
  <c r="H43" i="1" s="1"/>
  <c r="D42" i="1"/>
  <c r="C42" i="1"/>
  <c r="H42" i="1" s="1"/>
  <c r="D41" i="1"/>
  <c r="C41" i="1"/>
  <c r="H41" i="1" s="1"/>
  <c r="D40" i="1"/>
  <c r="C40" i="1"/>
  <c r="H40" i="1" s="1"/>
  <c r="D39" i="1"/>
  <c r="D38" i="1"/>
  <c r="C38" i="1"/>
  <c r="H38" i="1" s="1"/>
  <c r="D37" i="1"/>
  <c r="C37" i="1"/>
  <c r="H37" i="1" s="1"/>
  <c r="G36" i="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G23" i="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311" i="9" l="1"/>
  <c r="B311" i="9" s="1"/>
  <c r="E31" i="9"/>
  <c r="B31" i="9" s="1"/>
  <c r="E327" i="9"/>
  <c r="B327" i="9" s="1"/>
  <c r="E312" i="9"/>
  <c r="B312" i="9" s="1"/>
  <c r="E322" i="9"/>
  <c r="E326" i="9"/>
  <c r="E329" i="9"/>
  <c r="B329" i="9" s="1"/>
  <c r="C1681" i="1"/>
  <c r="H1681" i="1" s="1"/>
  <c r="C1629" i="1"/>
  <c r="H1629" i="1" s="1"/>
  <c r="G1635" i="1"/>
  <c r="D45" i="8"/>
  <c r="C1628" i="1"/>
  <c r="G1628" i="1" s="1"/>
  <c r="G1629" i="1"/>
  <c r="G1681" i="1"/>
  <c r="E37" i="9"/>
  <c r="B37" i="9" s="1"/>
  <c r="E307" i="9"/>
  <c r="E320" i="9"/>
  <c r="E324" i="9"/>
  <c r="C1585" i="1"/>
  <c r="H1585" i="1" s="1"/>
  <c r="G1683" i="1"/>
  <c r="G1603" i="1"/>
  <c r="G1611" i="1"/>
  <c r="G1607" i="1"/>
  <c r="C1604" i="1"/>
  <c r="G1604" i="1" s="1"/>
  <c r="G1605" i="1"/>
  <c r="G1601" i="1"/>
  <c r="G1593" i="1"/>
  <c r="G1583" i="1"/>
  <c r="G1585" i="1"/>
  <c r="H848" i="1"/>
  <c r="H844" i="1"/>
  <c r="E57" i="9"/>
  <c r="B57" i="9" s="1"/>
  <c r="H416" i="1"/>
  <c r="H415" i="1"/>
  <c r="H414" i="1"/>
  <c r="H381" i="1"/>
  <c r="H380" i="1"/>
  <c r="H377" i="1"/>
  <c r="E417" i="4"/>
  <c r="D412" i="1" s="1"/>
  <c r="D368" i="1"/>
  <c r="G368" i="1" s="1"/>
  <c r="H374" i="1"/>
  <c r="H376" i="1"/>
  <c r="F373" i="4"/>
  <c r="F379" i="4"/>
  <c r="H292" i="1"/>
  <c r="H291" i="1"/>
  <c r="H293" i="1"/>
  <c r="H294" i="1"/>
  <c r="H302" i="1"/>
  <c r="H423" i="1"/>
  <c r="F428" i="4"/>
  <c r="E648" i="4"/>
  <c r="D642" i="1" s="1"/>
  <c r="H642" i="1" s="1"/>
  <c r="H298" i="1"/>
  <c r="D421" i="1"/>
  <c r="G421" i="1" s="1"/>
  <c r="D422" i="1"/>
  <c r="H422" i="1" s="1"/>
  <c r="H641" i="1"/>
  <c r="H270" i="1"/>
  <c r="H272" i="1"/>
  <c r="H258" i="1"/>
  <c r="H212" i="1"/>
  <c r="E202" i="4"/>
  <c r="D198" i="1" s="1"/>
  <c r="H198" i="1" s="1"/>
  <c r="F216" i="4"/>
  <c r="H197" i="1"/>
  <c r="H196" i="1"/>
  <c r="H195" i="1"/>
  <c r="F244" i="9"/>
  <c r="B244" i="9" s="1"/>
  <c r="H194" i="1"/>
  <c r="H193" i="1"/>
  <c r="F240" i="9"/>
  <c r="F238" i="9"/>
  <c r="H176" i="1"/>
  <c r="H174" i="1"/>
  <c r="H175" i="1"/>
  <c r="H173" i="1"/>
  <c r="H171" i="1"/>
  <c r="H170" i="1"/>
  <c r="H169" i="1"/>
  <c r="H168" i="1"/>
  <c r="H166" i="1"/>
  <c r="F170" i="4"/>
  <c r="H160" i="1"/>
  <c r="D161" i="1"/>
  <c r="H161" i="1" s="1"/>
  <c r="F165" i="4"/>
  <c r="D156" i="1"/>
  <c r="H156" i="1" s="1"/>
  <c r="H158" i="1"/>
  <c r="F160" i="4"/>
  <c r="H125" i="1"/>
  <c r="F129" i="4"/>
  <c r="H122" i="1"/>
  <c r="F126" i="4"/>
  <c r="H102" i="1"/>
  <c r="H108" i="1"/>
  <c r="H113" i="1"/>
  <c r="F112" i="4"/>
  <c r="F236" i="9"/>
  <c r="B236" i="9" s="1"/>
  <c r="H78" i="1"/>
  <c r="H79" i="1"/>
  <c r="H81" i="1"/>
  <c r="H64" i="1"/>
  <c r="H66" i="1"/>
  <c r="F68" i="4"/>
  <c r="E6" i="4"/>
  <c r="D2" i="1" s="1"/>
  <c r="G4" i="1"/>
  <c r="G5" i="1"/>
  <c r="G9" i="1"/>
  <c r="G10" i="1"/>
  <c r="G11" i="1"/>
  <c r="G12" i="1"/>
  <c r="G16" i="1"/>
  <c r="G21" i="1"/>
  <c r="G29" i="1"/>
  <c r="G30" i="1"/>
  <c r="G34" i="1"/>
  <c r="G37" i="1"/>
  <c r="G38" i="1"/>
  <c r="G46" i="1"/>
  <c r="G51" i="1"/>
  <c r="G61" i="1"/>
  <c r="G64" i="1"/>
  <c r="G79" i="1"/>
  <c r="G80" i="1"/>
  <c r="G81" i="1"/>
  <c r="G84" i="1"/>
  <c r="G85" i="1"/>
  <c r="G86" i="1"/>
  <c r="G91" i="1"/>
  <c r="G94" i="1"/>
  <c r="G97" i="1"/>
  <c r="G98" i="1"/>
  <c r="G108" i="1"/>
  <c r="G114" i="1"/>
  <c r="G117" i="1"/>
  <c r="G122" i="1"/>
  <c r="G123" i="1"/>
  <c r="G124" i="1"/>
  <c r="G128" i="1"/>
  <c r="G129" i="1"/>
  <c r="G133" i="1"/>
  <c r="G134" i="1"/>
  <c r="G140" i="1"/>
  <c r="G144" i="1"/>
  <c r="G145" i="1"/>
  <c r="G146" i="1"/>
  <c r="G147" i="1"/>
  <c r="G150" i="1"/>
  <c r="G151" i="1"/>
  <c r="G152" i="1"/>
  <c r="G153" i="1"/>
  <c r="G154" i="1"/>
  <c r="G155" i="1"/>
  <c r="G159" i="1"/>
  <c r="G165" i="1"/>
  <c r="G168" i="1"/>
  <c r="G169" i="1"/>
  <c r="G177" i="1"/>
  <c r="G178" i="1"/>
  <c r="G179" i="1"/>
  <c r="G180" i="1"/>
  <c r="G182" i="1"/>
  <c r="G185" i="1"/>
  <c r="G186" i="1"/>
  <c r="G187" i="1"/>
  <c r="G193" i="1"/>
  <c r="G194" i="1"/>
  <c r="G198" i="1"/>
  <c r="G199" i="1"/>
  <c r="G202" i="1"/>
  <c r="G212" i="1"/>
  <c r="G213" i="1"/>
  <c r="G220" i="1"/>
  <c r="G226" i="1"/>
  <c r="G227" i="1"/>
  <c r="G233" i="1"/>
  <c r="G238" i="1"/>
  <c r="G243" i="1"/>
  <c r="G246" i="1"/>
  <c r="G247" i="1"/>
  <c r="G253" i="1"/>
  <c r="G254" i="1"/>
  <c r="G257" i="1"/>
  <c r="G258" i="1"/>
  <c r="G259" i="1"/>
  <c r="G264" i="1"/>
  <c r="G271" i="1"/>
  <c r="G272" i="1"/>
  <c r="G283" i="1"/>
  <c r="G288" i="1"/>
  <c r="G289" i="1"/>
  <c r="G290" i="1"/>
  <c r="G291" i="1"/>
  <c r="G292" i="1"/>
  <c r="G293" i="1"/>
  <c r="G294" i="1"/>
  <c r="G298" i="1"/>
  <c r="G304" i="1"/>
  <c r="G308" i="1"/>
  <c r="G309" i="1"/>
  <c r="G310" i="1"/>
  <c r="G313" i="1"/>
  <c r="G314" i="1"/>
  <c r="G315" i="1"/>
  <c r="G320" i="1"/>
  <c r="G321" i="1"/>
  <c r="G329" i="1"/>
  <c r="G333" i="1"/>
  <c r="G339" i="1"/>
  <c r="G346" i="1"/>
  <c r="G357" i="1"/>
  <c r="G358" i="1"/>
  <c r="G364" i="1"/>
  <c r="G365" i="1"/>
  <c r="G366" i="1"/>
  <c r="G367"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4" i="1"/>
  <c r="G415" i="1"/>
  <c r="G416" i="1"/>
  <c r="G423" i="1"/>
  <c r="G425" i="1"/>
  <c r="G426" i="1"/>
  <c r="G427" i="1"/>
  <c r="G428" i="1"/>
  <c r="G429" i="1"/>
  <c r="G430" i="1"/>
  <c r="G431" i="1"/>
  <c r="G432" i="1"/>
  <c r="G433" i="1"/>
  <c r="G434" i="1"/>
  <c r="G435" i="1"/>
  <c r="G436" i="1"/>
  <c r="G437" i="1"/>
  <c r="G438" i="1"/>
  <c r="G439" i="1"/>
  <c r="G440" i="1"/>
  <c r="G441" i="1"/>
  <c r="G442" i="1"/>
  <c r="G443" i="1"/>
  <c r="G444"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3" i="1"/>
  <c r="G525" i="1"/>
  <c r="G527" i="1"/>
  <c r="G531" i="1"/>
  <c r="G533" i="1"/>
  <c r="G535" i="1"/>
  <c r="G537" i="1"/>
  <c r="G539" i="1"/>
  <c r="G541" i="1"/>
  <c r="G6" i="1"/>
  <c r="G7" i="1"/>
  <c r="G8" i="1"/>
  <c r="G13" i="1"/>
  <c r="G14" i="1"/>
  <c r="G15" i="1"/>
  <c r="G17" i="1"/>
  <c r="G18" i="1"/>
  <c r="G19" i="1"/>
  <c r="G20" i="1"/>
  <c r="G22" i="1"/>
  <c r="G24" i="1"/>
  <c r="G25" i="1"/>
  <c r="G26" i="1"/>
  <c r="G27" i="1"/>
  <c r="G28" i="1"/>
  <c r="G31" i="1"/>
  <c r="G32" i="1"/>
  <c r="G33" i="1"/>
  <c r="G35" i="1"/>
  <c r="G40" i="1"/>
  <c r="G41" i="1"/>
  <c r="G42" i="1"/>
  <c r="G43" i="1"/>
  <c r="G44" i="1"/>
  <c r="G47" i="1"/>
  <c r="G48" i="1"/>
  <c r="G49" i="1"/>
  <c r="G52" i="1"/>
  <c r="G53" i="1"/>
  <c r="G54" i="1"/>
  <c r="G55" i="1"/>
  <c r="G56" i="1"/>
  <c r="G58" i="1"/>
  <c r="G60" i="1"/>
  <c r="G62" i="1"/>
  <c r="G65" i="1"/>
  <c r="G66" i="1"/>
  <c r="G67" i="1"/>
  <c r="G68" i="1"/>
  <c r="G70" i="1"/>
  <c r="G72" i="1"/>
  <c r="G73" i="1"/>
  <c r="G74" i="1"/>
  <c r="G75" i="1"/>
  <c r="G77" i="1"/>
  <c r="G78" i="1"/>
  <c r="G82" i="1"/>
  <c r="G83" i="1"/>
  <c r="G87" i="1"/>
  <c r="G88" i="1"/>
  <c r="G89" i="1"/>
  <c r="G90" i="1"/>
  <c r="G92" i="1"/>
  <c r="G95" i="1"/>
  <c r="G96" i="1"/>
  <c r="G99" i="1"/>
  <c r="G100" i="1"/>
  <c r="G101" i="1"/>
  <c r="G102" i="1"/>
  <c r="G103" i="1"/>
  <c r="G104" i="1"/>
  <c r="G106" i="1"/>
  <c r="G107" i="1"/>
  <c r="G109" i="1"/>
  <c r="G110" i="1"/>
  <c r="G111" i="1"/>
  <c r="G112" i="1"/>
  <c r="G113" i="1"/>
  <c r="G115" i="1"/>
  <c r="G119" i="1"/>
  <c r="G120" i="1"/>
  <c r="G125" i="1"/>
  <c r="G126" i="1"/>
  <c r="G127" i="1"/>
  <c r="G130" i="1"/>
  <c r="G131" i="1"/>
  <c r="G132" i="1"/>
  <c r="G135" i="1"/>
  <c r="G136" i="1"/>
  <c r="G137" i="1"/>
  <c r="G138" i="1"/>
  <c r="G141" i="1"/>
  <c r="G142" i="1"/>
  <c r="G143" i="1"/>
  <c r="G158" i="1"/>
  <c r="G160" i="1"/>
  <c r="G161" i="1"/>
  <c r="G162" i="1"/>
  <c r="G163" i="1"/>
  <c r="G164" i="1"/>
  <c r="G166" i="1"/>
  <c r="G170" i="1"/>
  <c r="G171" i="1"/>
  <c r="G172" i="1"/>
  <c r="G173" i="1"/>
  <c r="G174" i="1"/>
  <c r="G175" i="1"/>
  <c r="G181" i="1"/>
  <c r="G183" i="1"/>
  <c r="G184" i="1"/>
  <c r="G188" i="1"/>
  <c r="G189" i="1"/>
  <c r="G190" i="1"/>
  <c r="G191" i="1"/>
  <c r="G195" i="1"/>
  <c r="G196" i="1"/>
  <c r="G197" i="1"/>
  <c r="G200" i="1"/>
  <c r="G203" i="1"/>
  <c r="G204" i="1"/>
  <c r="G205" i="1"/>
  <c r="G206" i="1"/>
  <c r="G207" i="1"/>
  <c r="G208" i="1"/>
  <c r="G209" i="1"/>
  <c r="G210" i="1"/>
  <c r="G211" i="1"/>
  <c r="G214" i="1"/>
  <c r="G215" i="1"/>
  <c r="G216" i="1"/>
  <c r="G218" i="1"/>
  <c r="G221" i="1"/>
  <c r="G222" i="1"/>
  <c r="G223" i="1"/>
  <c r="G224" i="1"/>
  <c r="G225" i="1"/>
  <c r="G228" i="1"/>
  <c r="G229" i="1"/>
  <c r="G230" i="1"/>
  <c r="G231" i="1"/>
  <c r="G232" i="1"/>
  <c r="G234" i="1"/>
  <c r="G235" i="1"/>
  <c r="G236" i="1"/>
  <c r="G239" i="1"/>
  <c r="G240" i="1"/>
  <c r="G241" i="1"/>
  <c r="G242" i="1"/>
  <c r="G244" i="1"/>
  <c r="G248" i="1"/>
  <c r="G249" i="1"/>
  <c r="G250" i="1"/>
  <c r="G251" i="1"/>
  <c r="G252" i="1"/>
  <c r="G255" i="1"/>
  <c r="G256" i="1"/>
  <c r="G260" i="1"/>
  <c r="G262" i="1"/>
  <c r="G265" i="1"/>
  <c r="G266" i="1"/>
  <c r="G267" i="1"/>
  <c r="G268" i="1"/>
  <c r="G270" i="1"/>
  <c r="G273" i="1"/>
  <c r="G274" i="1"/>
  <c r="G276" i="1"/>
  <c r="G277" i="1"/>
  <c r="G279" i="1"/>
  <c r="G281" i="1"/>
  <c r="G284" i="1"/>
  <c r="G285" i="1"/>
  <c r="G286" i="1"/>
  <c r="G287" i="1"/>
  <c r="G299" i="1"/>
  <c r="G300" i="1"/>
  <c r="G301" i="1"/>
  <c r="G302" i="1"/>
  <c r="G305" i="1"/>
  <c r="G306" i="1"/>
  <c r="G307" i="1"/>
  <c r="G311" i="1"/>
  <c r="G312" i="1"/>
  <c r="G316" i="1"/>
  <c r="G317" i="1"/>
  <c r="G318" i="1"/>
  <c r="G319" i="1"/>
  <c r="G322" i="1"/>
  <c r="G323" i="1"/>
  <c r="G324" i="1"/>
  <c r="G325" i="1"/>
  <c r="G326" i="1"/>
  <c r="G327" i="1"/>
  <c r="G328" i="1"/>
  <c r="G330" i="1"/>
  <c r="G331" i="1"/>
  <c r="G334" i="1"/>
  <c r="G335" i="1"/>
  <c r="G336" i="1"/>
  <c r="G337" i="1"/>
  <c r="G340" i="1"/>
  <c r="G341" i="1"/>
  <c r="G342" i="1"/>
  <c r="G343" i="1"/>
  <c r="G344" i="1"/>
  <c r="G345" i="1"/>
  <c r="G347" i="1"/>
  <c r="G348" i="1"/>
  <c r="G350" i="1"/>
  <c r="G351" i="1"/>
  <c r="G353" i="1"/>
  <c r="G354" i="1"/>
  <c r="G359" i="1"/>
  <c r="G360" i="1"/>
  <c r="G361" i="1"/>
  <c r="G362" i="1"/>
  <c r="G363"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2" i="1"/>
  <c r="G524" i="1"/>
  <c r="G526" i="1"/>
  <c r="G528" i="1"/>
  <c r="G530" i="1"/>
  <c r="G532" i="1"/>
  <c r="G534" i="1"/>
  <c r="G536" i="1"/>
  <c r="G538" i="1"/>
  <c r="G540" i="1"/>
  <c r="H542"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5" i="1"/>
  <c r="G636" i="1"/>
  <c r="G641"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H1120"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H1454" i="1"/>
  <c r="E152" i="4"/>
  <c r="H1401" i="1"/>
  <c r="G1455" i="1"/>
  <c r="G1457" i="1"/>
  <c r="I1542" i="1"/>
  <c r="I1544" i="1"/>
  <c r="I1546" i="1"/>
  <c r="H1541" i="1"/>
  <c r="I1541" i="1" s="1"/>
  <c r="H1542" i="1"/>
  <c r="H1543" i="1"/>
  <c r="I1543" i="1" s="1"/>
  <c r="H1544" i="1"/>
  <c r="H1545" i="1"/>
  <c r="I1545" i="1" s="1"/>
  <c r="H1546"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H1582" i="1"/>
  <c r="H1584" i="1"/>
  <c r="H1586" i="1"/>
  <c r="H1588" i="1"/>
  <c r="H1590" i="1"/>
  <c r="H1592" i="1"/>
  <c r="H1594" i="1"/>
  <c r="H1596" i="1"/>
  <c r="H1598" i="1"/>
  <c r="H1600" i="1"/>
  <c r="H1602" i="1"/>
  <c r="H1604" i="1"/>
  <c r="H1606" i="1"/>
  <c r="H1608" i="1"/>
  <c r="H1610" i="1"/>
  <c r="H1612" i="1"/>
  <c r="H1614" i="1"/>
  <c r="H1616" i="1"/>
  <c r="H1618" i="1"/>
  <c r="H1620" i="1"/>
  <c r="H1624" i="1"/>
  <c r="H1626" i="1"/>
  <c r="H1630" i="1"/>
  <c r="H1632" i="1"/>
  <c r="H1634" i="1"/>
  <c r="H1636" i="1"/>
  <c r="H1638" i="1"/>
  <c r="H1640" i="1"/>
  <c r="H1642" i="1"/>
  <c r="H1644" i="1"/>
  <c r="H1646" i="1"/>
  <c r="H1648" i="1"/>
  <c r="H1650" i="1"/>
  <c r="H1652" i="1"/>
  <c r="H1654" i="1"/>
  <c r="H1656" i="1"/>
  <c r="H1658" i="1"/>
  <c r="H1660" i="1"/>
  <c r="H1662" i="1"/>
  <c r="H1664" i="1"/>
  <c r="H1666" i="1"/>
  <c r="H1668" i="1"/>
  <c r="H1670" i="1"/>
  <c r="H1672" i="1"/>
  <c r="H1674" i="1"/>
  <c r="H1676" i="1"/>
  <c r="H1678" i="1"/>
  <c r="H1680" i="1"/>
  <c r="H1682" i="1"/>
  <c r="H1684" i="1"/>
  <c r="H1686" i="1"/>
  <c r="D7" i="4"/>
  <c r="D43" i="4"/>
  <c r="D49" i="4"/>
  <c r="D125" i="4"/>
  <c r="D153" i="4"/>
  <c r="D221" i="4"/>
  <c r="D273" i="4"/>
  <c r="D354" i="4"/>
  <c r="D361" i="4"/>
  <c r="F362" i="4"/>
  <c r="F647" i="4"/>
  <c r="E639" i="4"/>
  <c r="D633" i="1" s="1"/>
  <c r="F7" i="5"/>
  <c r="G336" i="9"/>
  <c r="E336" i="9" s="1"/>
  <c r="B336" i="9" s="1"/>
  <c r="F178" i="5"/>
  <c r="D177" i="5"/>
  <c r="G1547" i="1"/>
  <c r="H1548" i="1"/>
  <c r="H1549" i="1"/>
  <c r="H1550" i="1"/>
  <c r="H1551" i="1"/>
  <c r="H1552" i="1"/>
  <c r="H1553" i="1"/>
  <c r="H1554" i="1"/>
  <c r="H1557" i="1"/>
  <c r="H1558" i="1"/>
  <c r="H1559" i="1"/>
  <c r="H1560" i="1"/>
  <c r="H1561" i="1"/>
  <c r="H1562" i="1"/>
  <c r="H1564" i="1"/>
  <c r="H1565" i="1"/>
  <c r="H1566" i="1"/>
  <c r="H1567" i="1"/>
  <c r="H1568" i="1"/>
  <c r="H1569" i="1"/>
  <c r="H1570" i="1"/>
  <c r="H1573" i="1"/>
  <c r="H1574" i="1"/>
  <c r="H1575" i="1"/>
  <c r="H1576" i="1"/>
  <c r="H1578" i="1"/>
  <c r="H1579" i="1"/>
  <c r="H1580" i="1"/>
  <c r="H1581" i="1"/>
  <c r="E418" i="4"/>
  <c r="D413" i="1" s="1"/>
  <c r="F522" i="4"/>
  <c r="D430" i="4"/>
  <c r="F584" i="4"/>
  <c r="D535" i="4"/>
  <c r="F274" i="5"/>
  <c r="D251" i="5"/>
  <c r="D44" i="8"/>
  <c r="G342" i="9" s="1"/>
  <c r="E342" i="9" s="1"/>
  <c r="F374" i="4"/>
  <c r="F426" i="4"/>
  <c r="F523" i="4"/>
  <c r="F585" i="4"/>
  <c r="F607" i="4"/>
  <c r="F8" i="5"/>
  <c r="F70" i="5"/>
  <c r="F120" i="5"/>
  <c r="F136" i="5"/>
  <c r="G316" i="9"/>
  <c r="G315" i="9"/>
  <c r="F150" i="5"/>
  <c r="F181" i="5"/>
  <c r="F197" i="5"/>
  <c r="E338" i="9"/>
  <c r="B338" i="9" s="1"/>
  <c r="F203" i="5"/>
  <c r="E339" i="9"/>
  <c r="B339" i="9" s="1"/>
  <c r="F219" i="5"/>
  <c r="F277" i="5"/>
  <c r="F297" i="5"/>
  <c r="F5" i="6"/>
  <c r="D129" i="6"/>
  <c r="D141" i="6"/>
  <c r="G310" i="9"/>
  <c r="H309" i="9"/>
  <c r="H310" i="9"/>
  <c r="H308" i="9"/>
  <c r="E308" i="9" s="1"/>
  <c r="B308" i="9" s="1"/>
  <c r="G301" i="9"/>
  <c r="E301" i="9" s="1"/>
  <c r="B301"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G176" i="9"/>
  <c r="E176" i="9" s="1"/>
  <c r="B176" i="9" s="1"/>
  <c r="G175" i="9"/>
  <c r="E175" i="9" s="1"/>
  <c r="B175" i="9" s="1"/>
  <c r="G174" i="9"/>
  <c r="E174" i="9" s="1"/>
  <c r="B174" i="9" s="1"/>
  <c r="G302" i="9"/>
  <c r="E302" i="9" s="1"/>
  <c r="B302" i="9" s="1"/>
  <c r="G300" i="9"/>
  <c r="E300" i="9" s="1"/>
  <c r="B300" i="9" s="1"/>
  <c r="L228" i="9"/>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H179" i="9"/>
  <c r="G309" i="9"/>
  <c r="E309" i="9" s="1"/>
  <c r="B309"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E180" i="9" s="1"/>
  <c r="B180" i="9" s="1"/>
  <c r="I10" i="9"/>
  <c r="F427" i="4"/>
  <c r="E314" i="9"/>
  <c r="B314" i="9" s="1"/>
  <c r="F89" i="5"/>
  <c r="D147" i="5"/>
  <c r="H315" i="9"/>
  <c r="H316" i="9"/>
  <c r="E177" i="5"/>
  <c r="B345" i="9"/>
  <c r="E344" i="9"/>
  <c r="I10" i="3" s="1"/>
  <c r="B304" i="9"/>
  <c r="B307" i="9"/>
  <c r="B320" i="9"/>
  <c r="B324" i="9"/>
  <c r="B328" i="9"/>
  <c r="B230" i="9"/>
  <c r="B232" i="9"/>
  <c r="B234" i="9"/>
  <c r="B238" i="9"/>
  <c r="B240" i="9"/>
  <c r="B242" i="9"/>
  <c r="B246" i="9"/>
  <c r="B248" i="9"/>
  <c r="B250" i="9"/>
  <c r="B252" i="9"/>
  <c r="B254" i="9"/>
  <c r="B256" i="9"/>
  <c r="B258" i="9"/>
  <c r="B260" i="9"/>
  <c r="B262" i="9"/>
  <c r="B264" i="9"/>
  <c r="B266" i="9"/>
  <c r="B268" i="9"/>
  <c r="B270" i="9"/>
  <c r="B272" i="9"/>
  <c r="B274" i="9"/>
  <c r="B276" i="9"/>
  <c r="B278" i="9"/>
  <c r="B294" i="9"/>
  <c r="B318" i="9"/>
  <c r="B322" i="9"/>
  <c r="B326" i="9"/>
  <c r="B280" i="9"/>
  <c r="B282" i="9"/>
  <c r="B284" i="9"/>
  <c r="B286" i="9"/>
  <c r="B288" i="9"/>
  <c r="B290" i="9"/>
  <c r="B292" i="9"/>
  <c r="H1628" i="1" l="1"/>
  <c r="I39" i="3"/>
  <c r="C1622" i="1"/>
  <c r="F228" i="9"/>
  <c r="B228" i="9" s="1"/>
  <c r="G642" i="1"/>
  <c r="G422" i="1"/>
  <c r="H368" i="1"/>
  <c r="H421" i="1"/>
  <c r="F202" i="4"/>
  <c r="G156" i="1"/>
  <c r="I16" i="3"/>
  <c r="E422" i="4"/>
  <c r="E643" i="4" s="1"/>
  <c r="F147" i="5"/>
  <c r="C1152" i="1"/>
  <c r="F141" i="6"/>
  <c r="H30" i="3"/>
  <c r="C1537" i="1"/>
  <c r="E316" i="9"/>
  <c r="B316" i="9" s="1"/>
  <c r="B342" i="9"/>
  <c r="F354" i="4"/>
  <c r="C349" i="1"/>
  <c r="F273" i="4"/>
  <c r="C269" i="1"/>
  <c r="H24" i="9"/>
  <c r="G24" i="9"/>
  <c r="D152" i="4"/>
  <c r="F153" i="4"/>
  <c r="C149" i="1"/>
  <c r="F49" i="4"/>
  <c r="C45" i="1"/>
  <c r="D6" i="4"/>
  <c r="F7" i="4"/>
  <c r="C3" i="1"/>
  <c r="I1580" i="1"/>
  <c r="I1578" i="1"/>
  <c r="I1576" i="1"/>
  <c r="I1574" i="1"/>
  <c r="I1570" i="1"/>
  <c r="I1568" i="1"/>
  <c r="I1566" i="1"/>
  <c r="I1564" i="1"/>
  <c r="I1562" i="1"/>
  <c r="I1560" i="1"/>
  <c r="I1558" i="1"/>
  <c r="I1554" i="1"/>
  <c r="I1552" i="1"/>
  <c r="I1550" i="1"/>
  <c r="I1548" i="1"/>
  <c r="E176" i="5"/>
  <c r="I23" i="3"/>
  <c r="D1181" i="1"/>
  <c r="H19" i="9"/>
  <c r="E19" i="9" s="1"/>
  <c r="B19" i="9" s="1"/>
  <c r="E179" i="9"/>
  <c r="B179" i="9" s="1"/>
  <c r="B207" i="9"/>
  <c r="E310" i="9"/>
  <c r="B310" i="9" s="1"/>
  <c r="F129" i="6"/>
  <c r="C1525" i="1"/>
  <c r="G347" i="9"/>
  <c r="E347" i="9" s="1"/>
  <c r="E315" i="9"/>
  <c r="B315" i="9" s="1"/>
  <c r="K1480" i="9"/>
  <c r="G343" i="9"/>
  <c r="E343" i="9" s="1"/>
  <c r="B343" i="9" s="1"/>
  <c r="C1621" i="1"/>
  <c r="I38" i="3"/>
  <c r="F251" i="5"/>
  <c r="H24" i="3"/>
  <c r="C1255" i="1"/>
  <c r="D69" i="5"/>
  <c r="D640" i="4"/>
  <c r="F535" i="4"/>
  <c r="C529" i="1"/>
  <c r="F430" i="4"/>
  <c r="D639" i="4"/>
  <c r="C424" i="1"/>
  <c r="D176" i="5"/>
  <c r="F177" i="5"/>
  <c r="H23" i="3"/>
  <c r="C1181" i="1"/>
  <c r="F361" i="4"/>
  <c r="D360" i="4"/>
  <c r="C356" i="1"/>
  <c r="D308" i="4"/>
  <c r="F221" i="4"/>
  <c r="C217" i="1"/>
  <c r="F125" i="4"/>
  <c r="C121" i="1"/>
  <c r="F43" i="4"/>
  <c r="C39" i="1"/>
  <c r="I1581" i="1"/>
  <c r="I1579" i="1"/>
  <c r="I1575" i="1"/>
  <c r="I1573" i="1"/>
  <c r="I1569" i="1"/>
  <c r="I1567" i="1"/>
  <c r="I1565" i="1"/>
  <c r="I1561" i="1"/>
  <c r="I1559" i="1"/>
  <c r="I1557" i="1"/>
  <c r="I1553" i="1"/>
  <c r="I1551" i="1"/>
  <c r="I1549" i="1"/>
  <c r="E299" i="4"/>
  <c r="I17" i="3"/>
  <c r="D148" i="1"/>
  <c r="G1622" i="1" l="1"/>
  <c r="H1622" i="1"/>
  <c r="E24" i="9"/>
  <c r="D417" i="1"/>
  <c r="E423" i="4"/>
  <c r="E301" i="4"/>
  <c r="D297" i="1" s="1"/>
  <c r="D295" i="1"/>
  <c r="E300" i="4"/>
  <c r="D296" i="1" s="1"/>
  <c r="D637" i="1"/>
  <c r="H39" i="1"/>
  <c r="G39" i="1"/>
  <c r="H121" i="1"/>
  <c r="G121" i="1"/>
  <c r="H217" i="1"/>
  <c r="G217" i="1"/>
  <c r="D417" i="4"/>
  <c r="F308" i="4"/>
  <c r="C303" i="1"/>
  <c r="D418" i="4"/>
  <c r="F360" i="4"/>
  <c r="C355" i="1"/>
  <c r="H1181" i="1"/>
  <c r="G1181" i="1"/>
  <c r="H424" i="1"/>
  <c r="G424" i="1"/>
  <c r="F69" i="5"/>
  <c r="H22" i="3"/>
  <c r="C1074" i="1"/>
  <c r="D6" i="5"/>
  <c r="G1525" i="1"/>
  <c r="H1525" i="1"/>
  <c r="H9" i="3"/>
  <c r="H45" i="1"/>
  <c r="G45" i="1"/>
  <c r="H149" i="1"/>
  <c r="G149" i="1"/>
  <c r="F152" i="4"/>
  <c r="H17" i="3"/>
  <c r="D299" i="4"/>
  <c r="C148" i="1"/>
  <c r="G1537" i="1"/>
  <c r="H1537" i="1"/>
  <c r="H1152" i="1"/>
  <c r="G1152" i="1"/>
  <c r="H356" i="1"/>
  <c r="G356" i="1"/>
  <c r="F176" i="5"/>
  <c r="C1180" i="1"/>
  <c r="F639" i="4"/>
  <c r="C633" i="1"/>
  <c r="H529" i="1"/>
  <c r="G529" i="1"/>
  <c r="F640" i="4"/>
  <c r="C634" i="1"/>
  <c r="H1255" i="1"/>
  <c r="G1255" i="1"/>
  <c r="H1621" i="1"/>
  <c r="G1621" i="1"/>
  <c r="H11" i="3"/>
  <c r="B347" i="9"/>
  <c r="E346" i="9"/>
  <c r="D1180" i="1"/>
  <c r="H299" i="9"/>
  <c r="H3" i="1"/>
  <c r="G3" i="1"/>
  <c r="D422" i="4"/>
  <c r="D300" i="4"/>
  <c r="F6" i="4"/>
  <c r="H16" i="3"/>
  <c r="C2" i="1"/>
  <c r="B24" i="9"/>
  <c r="H269" i="1"/>
  <c r="G269" i="1"/>
  <c r="H349" i="1"/>
  <c r="G349" i="1"/>
  <c r="E341" i="9"/>
  <c r="F300" i="4" l="1"/>
  <c r="C296" i="1"/>
  <c r="H2" i="1"/>
  <c r="G2" i="1"/>
  <c r="D643" i="4"/>
  <c r="D424" i="4"/>
  <c r="F422" i="4"/>
  <c r="C417" i="1"/>
  <c r="N3" i="9"/>
  <c r="I11" i="3"/>
  <c r="D423" i="4"/>
  <c r="D301" i="4"/>
  <c r="F299" i="4"/>
  <c r="C295" i="1"/>
  <c r="G306" i="9"/>
  <c r="E306" i="9" s="1"/>
  <c r="B306" i="9" s="1"/>
  <c r="G299" i="9"/>
  <c r="E299" i="9" s="1"/>
  <c r="F6" i="5"/>
  <c r="C1011" i="1"/>
  <c r="H355" i="1"/>
  <c r="G355" i="1"/>
  <c r="F418" i="4"/>
  <c r="C413" i="1"/>
  <c r="H634" i="1"/>
  <c r="G634" i="1"/>
  <c r="H633" i="1"/>
  <c r="G633" i="1"/>
  <c r="H1180" i="1"/>
  <c r="G1180" i="1"/>
  <c r="H148" i="1"/>
  <c r="G148" i="1"/>
  <c r="K3" i="9"/>
  <c r="I9" i="3"/>
  <c r="H1074" i="1"/>
  <c r="G1074" i="1"/>
  <c r="H303" i="1"/>
  <c r="G303" i="1"/>
  <c r="F417" i="4"/>
  <c r="C412" i="1"/>
  <c r="E644" i="4"/>
  <c r="E425" i="4"/>
  <c r="D420" i="1" s="1"/>
  <c r="D418" i="1"/>
  <c r="H20" i="9"/>
  <c r="E424" i="4"/>
  <c r="D419" i="1" s="1"/>
  <c r="E646" i="4" l="1"/>
  <c r="D638" i="1"/>
  <c r="E645" i="4"/>
  <c r="H412" i="1"/>
  <c r="G412" i="1"/>
  <c r="D644" i="4"/>
  <c r="D645" i="4" s="1"/>
  <c r="D425" i="4"/>
  <c r="F423" i="4"/>
  <c r="C418" i="1"/>
  <c r="G20" i="9"/>
  <c r="E20" i="9" s="1"/>
  <c r="B20" i="9" s="1"/>
  <c r="F643" i="4"/>
  <c r="C637" i="1"/>
  <c r="H296" i="1"/>
  <c r="G296" i="1"/>
  <c r="H413" i="1"/>
  <c r="G413" i="1"/>
  <c r="H8" i="3"/>
  <c r="H1011" i="1"/>
  <c r="G1011" i="1"/>
  <c r="B299" i="9"/>
  <c r="H295" i="1"/>
  <c r="G295" i="1"/>
  <c r="F301" i="4"/>
  <c r="C297" i="1"/>
  <c r="H417" i="1"/>
  <c r="G417" i="1"/>
  <c r="F424" i="4"/>
  <c r="C419" i="1"/>
  <c r="F645" i="4" l="1"/>
  <c r="C639" i="1"/>
  <c r="M3" i="9"/>
  <c r="H637" i="1"/>
  <c r="G637" i="1"/>
  <c r="H418" i="1"/>
  <c r="G418" i="1"/>
  <c r="F425" i="4"/>
  <c r="C420" i="1"/>
  <c r="E649" i="4"/>
  <c r="D639" i="1"/>
  <c r="E650" i="4"/>
  <c r="D640" i="1"/>
  <c r="H419" i="1"/>
  <c r="G419" i="1"/>
  <c r="H297" i="1"/>
  <c r="G297" i="1"/>
  <c r="D646" i="4"/>
  <c r="D649" i="4" s="1"/>
  <c r="F644" i="4"/>
  <c r="C638" i="1"/>
  <c r="F649" i="4" l="1"/>
  <c r="H18" i="3"/>
  <c r="C643" i="1"/>
  <c r="H420" i="1"/>
  <c r="G420" i="1"/>
  <c r="H639" i="1"/>
  <c r="G639" i="1"/>
  <c r="H638" i="1"/>
  <c r="G638" i="1"/>
  <c r="D650" i="4"/>
  <c r="F646" i="4"/>
  <c r="C640" i="1"/>
  <c r="I19" i="3"/>
  <c r="D644" i="1"/>
  <c r="I18" i="3"/>
  <c r="D643" i="1"/>
  <c r="G334" i="9"/>
  <c r="H334" i="9"/>
  <c r="H640" i="1" l="1"/>
  <c r="G640" i="1"/>
  <c r="F650" i="4"/>
  <c r="H19" i="3"/>
  <c r="C644" i="1"/>
  <c r="G297" i="9"/>
  <c r="E297" i="9" s="1"/>
  <c r="B297" i="9" s="1"/>
  <c r="E334" i="9"/>
  <c r="H643" i="1"/>
  <c r="G643" i="1"/>
  <c r="B334" i="9" l="1"/>
  <c r="E298" i="9"/>
  <c r="I8" i="3" s="1"/>
  <c r="H644" i="1"/>
  <c r="G644" i="1"/>
  <c r="H7" i="3"/>
  <c r="J3" i="9" l="1"/>
  <c r="H295" i="9" l="1"/>
  <c r="L293" i="9"/>
  <c r="F293" i="9" s="1"/>
  <c r="G295" i="9"/>
  <c r="E295" i="9" s="1"/>
  <c r="H18" i="9"/>
  <c r="G18" i="9"/>
  <c r="I6" i="9"/>
  <c r="J7" i="9"/>
  <c r="K8" i="9"/>
  <c r="J11" i="9"/>
  <c r="K12" i="9"/>
  <c r="H15" i="9"/>
  <c r="G16" i="9"/>
  <c r="G17" i="9"/>
  <c r="H21" i="9"/>
  <c r="K5" i="9"/>
  <c r="I7" i="9"/>
  <c r="J8" i="9"/>
  <c r="K9" i="9"/>
  <c r="I11" i="9"/>
  <c r="J12" i="9"/>
  <c r="K13" i="9"/>
  <c r="L15" i="9"/>
  <c r="M16" i="9"/>
  <c r="J17" i="9"/>
  <c r="G21" i="9"/>
  <c r="G22" i="9"/>
  <c r="J5" i="9"/>
  <c r="K6" i="9"/>
  <c r="I8" i="9"/>
  <c r="J9" i="9"/>
  <c r="K10" i="9"/>
  <c r="I12" i="9"/>
  <c r="E12" i="9" s="1"/>
  <c r="B12" i="9" s="1"/>
  <c r="J13" i="9"/>
  <c r="M15" i="9"/>
  <c r="L16" i="9"/>
  <c r="F16" i="9" s="1"/>
  <c r="I17" i="9"/>
  <c r="H22" i="9"/>
  <c r="I5" i="9"/>
  <c r="J6" i="9"/>
  <c r="K7" i="9"/>
  <c r="I9" i="9"/>
  <c r="J10" i="9"/>
  <c r="K11" i="9"/>
  <c r="I13" i="9"/>
  <c r="G15" i="9"/>
  <c r="E15" i="9" s="1"/>
  <c r="H16" i="9"/>
  <c r="H17" i="9"/>
  <c r="E9" i="9" l="1"/>
  <c r="B9" i="9" s="1"/>
  <c r="E8" i="9"/>
  <c r="B8" i="9" s="1"/>
  <c r="E21" i="9"/>
  <c r="B21" i="9" s="1"/>
  <c r="E18" i="9"/>
  <c r="B18" i="9" s="1"/>
  <c r="E13" i="9"/>
  <c r="B13" i="9" s="1"/>
  <c r="E10" i="9"/>
  <c r="B10" i="9" s="1"/>
  <c r="E5" i="9"/>
  <c r="B5" i="9" s="1"/>
  <c r="E22" i="9"/>
  <c r="B22" i="9" s="1"/>
  <c r="F15" i="9"/>
  <c r="F14" i="9" s="1"/>
  <c r="E7" i="9"/>
  <c r="B7" i="9" s="1"/>
  <c r="E16" i="9"/>
  <c r="B16" i="9" s="1"/>
  <c r="E6" i="9"/>
  <c r="B6" i="9" s="1"/>
  <c r="B293" i="9"/>
  <c r="F23" i="9"/>
  <c r="B15" i="9"/>
  <c r="E11" i="9"/>
  <c r="B11" i="9" s="1"/>
  <c r="E17" i="9"/>
  <c r="B17" i="9" s="1"/>
  <c r="B295" i="9"/>
  <c r="E23" i="9"/>
  <c r="I7" i="3" s="1"/>
  <c r="E14" i="9" l="1"/>
  <c r="I12" i="3" s="1"/>
  <c r="F3" i="9"/>
  <c r="E4" i="9"/>
  <c r="E3" i="9" s="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<sst xmlns="http://schemas.openxmlformats.org/spreadsheetml/2006/main" count="4719" uniqueCount="3650">
  <si>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</si>
  <si>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</si>
  <si>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</si>
  <si>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</si>
  <si>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</si>
  <si>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</si>
  <si>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</si>
  <si>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</si>
  <si>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</si>
  <si>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</si>
  <si>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</si>
  <si>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</si>
  <si>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</si>
  <si>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</si>
  <si>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</si>
  <si>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</si>
  <si>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</si>
  <si>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</si>
  <si>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</si>
  <si>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</si>
  <si>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</si>
  <si>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</si>
  <si>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</si>
  <si>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</si>
  <si>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</si>
  <si>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</si>
  <si>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</si>
  <si>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</si>
  <si>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</si>
  <si>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</si>
  <si>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</si>
  <si>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VIKTORA CARA EMINA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</si>
  <si>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</si>
  <si>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</si>
  <si>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</si>
  <si>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</si>
  <si>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</si>
  <si>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</si>
  <si>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</si>
  <si>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</si>
  <si>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</si>
  <si>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</si>
  <si>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</si>
  <si>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</si>
  <si>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</si>
  <si>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</si>
  <si>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</si>
  <si>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</si>
  <si>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</si>
  <si>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</si>
  <si>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</si>
  <si>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</si>
  <si>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</si>
  <si>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</si>
  <si>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</si>
  <si>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</si>
  <si>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10758 - OSNOVNA ŠKOLA VIKTORA CARA EMINA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</si>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</sst>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982910.06</v>
      </c>
      <c r="D2" s="6">
        <f>'PR-RAS'!E6</f>
        <v>1123627.6900000002</v>
      </c>
      <c r="E2" s="6">
        <v>0</v>
      </c>
      <c r="F2" s="6">
        <v>0</v>
      </c>
      <c r="G2" s="7">
        <f t="shared" ref="G2:G274" si="0">(B2/1000)*(C2*1+D2*2)</f>
        <v>3230.1654400000007</v>
      </c>
      <c r="H2" s="7">
        <f t="shared" ref="H2:H274" si="1">ABS(C2-ROUND(C2,0))+ABS(D2-ROUND(D2,0))</f>
        <v>0.36999999987892807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857868.5</v>
      </c>
      <c r="D45" s="1">
        <f>'PR-RAS'!E49</f>
        <v>976859.09</v>
      </c>
      <c r="E45" s="1">
        <v>0</v>
      </c>
      <c r="F45" s="1">
        <v>0</v>
      </c>
      <c r="G45" s="2">
        <f t="shared" si="0"/>
        <v>123709.81391999999</v>
      </c>
      <c r="H45" s="2">
        <f t="shared" si="1"/>
        <v>0.58999999996740371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857868.5</v>
      </c>
      <c r="D64" s="1">
        <f>'PR-RAS'!E68</f>
        <v>976859.09</v>
      </c>
      <c r="E64" s="1">
        <v>0</v>
      </c>
      <c r="F64" s="1">
        <v>0</v>
      </c>
      <c r="G64" s="2">
        <f t="shared" si="0"/>
        <v>177129.96083999999</v>
      </c>
      <c r="H64" s="2">
        <f t="shared" si="1"/>
        <v>0.58999999996740371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857868.5</v>
      </c>
      <c r="D65" s="1">
        <f>'PR-RAS'!E69</f>
        <v>975744</v>
      </c>
      <c r="E65" s="1">
        <v>0</v>
      </c>
      <c r="F65" s="1">
        <v>0</v>
      </c>
      <c r="G65" s="2">
        <f t="shared" si="0"/>
        <v>179798.81599999999</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1115.0899999999999</v>
      </c>
      <c r="E66" s="1">
        <v>0</v>
      </c>
      <c r="F66" s="1">
        <v>0</v>
      </c>
      <c r="G66" s="2">
        <f t="shared" si="0"/>
        <v>144.96170000000001</v>
      </c>
      <c r="H66" s="2">
        <f t="shared" si="1"/>
        <v>8.9999999999918145E-2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4.67</v>
      </c>
      <c r="D78" s="1">
        <f>'PR-RAS'!E82</f>
        <v>9.65</v>
      </c>
      <c r="E78" s="1">
        <v>0</v>
      </c>
      <c r="F78" s="1">
        <v>0</v>
      </c>
      <c r="G78" s="2">
        <f t="shared" si="0"/>
        <v>1.8456899999999998</v>
      </c>
      <c r="H78" s="2">
        <f t="shared" si="1"/>
        <v>0.67999999999999972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4.67</v>
      </c>
      <c r="D79" s="1">
        <f>'PR-RAS'!E83</f>
        <v>9.65</v>
      </c>
      <c r="E79" s="1">
        <v>0</v>
      </c>
      <c r="F79" s="1">
        <v>0</v>
      </c>
      <c r="G79" s="2">
        <f t="shared" si="0"/>
        <v>1.8696599999999999</v>
      </c>
      <c r="H79" s="2">
        <f t="shared" si="1"/>
        <v>0.67999999999999972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4.67</v>
      </c>
      <c r="D81" s="1">
        <f>'PR-RAS'!E85</f>
        <v>9.65</v>
      </c>
      <c r="E81" s="1">
        <v>0</v>
      </c>
      <c r="F81" s="1">
        <v>0</v>
      </c>
      <c r="G81" s="2">
        <f t="shared" si="0"/>
        <v>1.9176</v>
      </c>
      <c r="H81" s="2">
        <f t="shared" si="1"/>
        <v>0.67999999999999972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49465.88</v>
      </c>
      <c r="D102" s="1">
        <f>'PR-RAS'!E106</f>
        <v>77188.61</v>
      </c>
      <c r="E102" s="1">
        <v>0</v>
      </c>
      <c r="F102" s="1">
        <v>0</v>
      </c>
      <c r="G102" s="2">
        <f t="shared" si="0"/>
        <v>20588.153100000003</v>
      </c>
      <c r="H102" s="2">
        <f t="shared" si="1"/>
        <v>0.51000000000203727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49465.88</v>
      </c>
      <c r="D108" s="1">
        <f>'PR-RAS'!E112</f>
        <v>77188.61</v>
      </c>
      <c r="E108" s="1">
        <v>0</v>
      </c>
      <c r="F108" s="1">
        <v>0</v>
      </c>
      <c r="G108" s="2">
        <f t="shared" si="0"/>
        <v>21811.2117</v>
      </c>
      <c r="H108" s="2">
        <f t="shared" si="1"/>
        <v>0.51000000000203727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49465.88</v>
      </c>
      <c r="D113" s="1">
        <f>'PR-RAS'!E117</f>
        <v>77188.61</v>
      </c>
      <c r="E113" s="1">
        <v>0</v>
      </c>
      <c r="F113" s="1">
        <v>0</v>
      </c>
      <c r="G113" s="2">
        <f t="shared" si="0"/>
        <v>22830.427200000002</v>
      </c>
      <c r="H113" s="2">
        <f t="shared" si="1"/>
        <v>0.51000000000203727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13932.85</v>
      </c>
      <c r="D121" s="1">
        <f>'PR-RAS'!E125</f>
        <v>9332.24</v>
      </c>
      <c r="E121" s="1">
        <v>0</v>
      </c>
      <c r="F121" s="1">
        <v>0</v>
      </c>
      <c r="G121" s="2">
        <f t="shared" si="0"/>
        <v>3911.6795999999999</v>
      </c>
      <c r="H121" s="2">
        <f t="shared" si="1"/>
        <v>0.38999999999941792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5802.31</v>
      </c>
      <c r="D122" s="1">
        <f>'PR-RAS'!E126</f>
        <v>6955.91</v>
      </c>
      <c r="E122" s="1">
        <v>0</v>
      </c>
      <c r="F122" s="1">
        <v>0</v>
      </c>
      <c r="G122" s="2">
        <f t="shared" si="0"/>
        <v>2385.4097299999999</v>
      </c>
      <c r="H122" s="2">
        <f t="shared" si="1"/>
        <v>0.4000000000005457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5802.31</v>
      </c>
      <c r="D124" s="1">
        <f>'PR-RAS'!E128</f>
        <v>6955.91</v>
      </c>
      <c r="E124" s="1">
        <v>0</v>
      </c>
      <c r="F124" s="1">
        <v>0</v>
      </c>
      <c r="G124" s="2">
        <f t="shared" si="0"/>
        <v>2424.83799</v>
      </c>
      <c r="H124" s="2">
        <f t="shared" si="1"/>
        <v>0.4000000000005457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8130.54</v>
      </c>
      <c r="D125" s="1">
        <f>'PR-RAS'!E129</f>
        <v>2376.33</v>
      </c>
      <c r="E125" s="1">
        <v>0</v>
      </c>
      <c r="F125" s="1">
        <v>0</v>
      </c>
      <c r="G125" s="2">
        <f t="shared" si="0"/>
        <v>1597.5168000000001</v>
      </c>
      <c r="H125" s="2">
        <f t="shared" si="1"/>
        <v>0.78999999999996362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8130.54</v>
      </c>
      <c r="D126" s="1">
        <f>'PR-RAS'!E130</f>
        <v>1296.33</v>
      </c>
      <c r="E126" s="1">
        <v>0</v>
      </c>
      <c r="F126" s="1">
        <v>0</v>
      </c>
      <c r="G126" s="2">
        <f t="shared" si="0"/>
        <v>1340.4</v>
      </c>
      <c r="H126" s="2">
        <f t="shared" si="1"/>
        <v>0.78999999999996362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1080</v>
      </c>
      <c r="E127" s="1">
        <v>0</v>
      </c>
      <c r="F127" s="1">
        <v>0</v>
      </c>
      <c r="G127" s="2">
        <f t="shared" si="0"/>
        <v>272.16000000000003</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61638.16</v>
      </c>
      <c r="D130" s="1">
        <f>'PR-RAS'!E134</f>
        <v>60238.1</v>
      </c>
      <c r="E130" s="1">
        <v>0</v>
      </c>
      <c r="F130" s="1">
        <v>0</v>
      </c>
      <c r="G130" s="2">
        <f t="shared" si="0"/>
        <v>23492.75244</v>
      </c>
      <c r="H130" s="2">
        <f t="shared" si="1"/>
        <v>0.26000000000203727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61638.16</v>
      </c>
      <c r="D131" s="1">
        <f>'PR-RAS'!E135</f>
        <v>60238.1</v>
      </c>
      <c r="E131" s="1">
        <v>0</v>
      </c>
      <c r="F131" s="1">
        <v>0</v>
      </c>
      <c r="G131" s="2">
        <f t="shared" si="0"/>
        <v>23674.8668</v>
      </c>
      <c r="H131" s="2">
        <f t="shared" si="1"/>
        <v>0.26000000000203727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61638.16</v>
      </c>
      <c r="D132" s="1">
        <f>'PR-RAS'!E136</f>
        <v>60238.1</v>
      </c>
      <c r="E132" s="1">
        <v>0</v>
      </c>
      <c r="F132" s="1">
        <v>0</v>
      </c>
      <c r="G132" s="2">
        <f t="shared" si="0"/>
        <v>23856.981159999999</v>
      </c>
      <c r="H132" s="2">
        <f t="shared" si="1"/>
        <v>0.26000000000203727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978587.97</v>
      </c>
      <c r="D148" s="1">
        <f>'PR-RAS'!E152</f>
        <v>1267505.05</v>
      </c>
      <c r="E148" s="1">
        <v>0</v>
      </c>
      <c r="F148" s="1">
        <v>0</v>
      </c>
      <c r="G148" s="2">
        <f t="shared" si="0"/>
        <v>516498.91629000002</v>
      </c>
      <c r="H148" s="2">
        <f t="shared" si="1"/>
        <v>8.0000000074505806E-2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794610.95</v>
      </c>
      <c r="D149" s="1">
        <f>'PR-RAS'!E153</f>
        <v>1059454.2999999998</v>
      </c>
      <c r="E149" s="1">
        <v>0</v>
      </c>
      <c r="F149" s="1">
        <v>0</v>
      </c>
      <c r="G149" s="2">
        <f t="shared" si="0"/>
        <v>431200.89339999994</v>
      </c>
      <c r="H149" s="2">
        <f t="shared" si="1"/>
        <v>0.34999999986030161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654652.51</v>
      </c>
      <c r="D150" s="1">
        <f>'PR-RAS'!E154</f>
        <v>883410.28999999992</v>
      </c>
      <c r="E150" s="1">
        <v>0</v>
      </c>
      <c r="F150" s="1">
        <v>0</v>
      </c>
      <c r="G150" s="2">
        <f t="shared" si="0"/>
        <v>360799.49040999997</v>
      </c>
      <c r="H150" s="2">
        <f t="shared" si="1"/>
        <v>0.77999999991152436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631452.68999999994</v>
      </c>
      <c r="D151" s="1">
        <f>'PR-RAS'!E155</f>
        <v>833442.59</v>
      </c>
      <c r="E151" s="1">
        <v>0</v>
      </c>
      <c r="F151" s="1">
        <v>0</v>
      </c>
      <c r="G151" s="2">
        <f t="shared" si="0"/>
        <v>344750.68050000002</v>
      </c>
      <c r="H151" s="2">
        <f t="shared" si="1"/>
        <v>0.72000000008847564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17919.91</v>
      </c>
      <c r="D153" s="1">
        <f>'PR-RAS'!E157</f>
        <v>41470.6</v>
      </c>
      <c r="E153" s="1">
        <v>0</v>
      </c>
      <c r="F153" s="1">
        <v>0</v>
      </c>
      <c r="G153" s="2">
        <f t="shared" si="0"/>
        <v>15330.888719999999</v>
      </c>
      <c r="H153" s="2">
        <f t="shared" si="1"/>
        <v>0.49000000000160071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5279.91</v>
      </c>
      <c r="D154" s="1">
        <f>'PR-RAS'!E158</f>
        <v>8497.1</v>
      </c>
      <c r="E154" s="1">
        <v>0</v>
      </c>
      <c r="F154" s="1">
        <v>0</v>
      </c>
      <c r="G154" s="2">
        <f t="shared" si="0"/>
        <v>3407.9388300000001</v>
      </c>
      <c r="H154" s="2">
        <f t="shared" si="1"/>
        <v>0.19000000000050932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32741.33</v>
      </c>
      <c r="D155" s="1">
        <f>'PR-RAS'!E159</f>
        <v>32179.84</v>
      </c>
      <c r="E155" s="1">
        <v>0</v>
      </c>
      <c r="F155" s="1">
        <v>0</v>
      </c>
      <c r="G155" s="2">
        <f t="shared" si="0"/>
        <v>14953.555540000001</v>
      </c>
      <c r="H155" s="2">
        <f t="shared" si="1"/>
        <v>0.49000000000160071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107217.11</v>
      </c>
      <c r="D156" s="1">
        <f>'PR-RAS'!E160</f>
        <v>143864.16999999998</v>
      </c>
      <c r="E156" s="1">
        <v>0</v>
      </c>
      <c r="F156" s="1">
        <v>0</v>
      </c>
      <c r="G156" s="2">
        <f t="shared" si="0"/>
        <v>61216.544749999994</v>
      </c>
      <c r="H156" s="2">
        <f t="shared" si="1"/>
        <v>0.27999999998428393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107217.11</v>
      </c>
      <c r="D158" s="1">
        <f>'PR-RAS'!E162</f>
        <v>143820.29999999999</v>
      </c>
      <c r="E158" s="1">
        <v>0</v>
      </c>
      <c r="F158" s="1">
        <v>0</v>
      </c>
      <c r="G158" s="2">
        <f t="shared" si="0"/>
        <v>61992.660469999995</v>
      </c>
      <c r="H158" s="2">
        <f t="shared" si="1"/>
        <v>0.40999999998894054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43.87</v>
      </c>
      <c r="E159" s="1">
        <v>0</v>
      </c>
      <c r="F159" s="1">
        <v>0</v>
      </c>
      <c r="G159" s="2">
        <f t="shared" si="0"/>
        <v>13.862919999999999</v>
      </c>
      <c r="H159" s="2">
        <f t="shared" si="1"/>
        <v>0.13000000000000256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182554.46999999997</v>
      </c>
      <c r="D160" s="1">
        <f>'PR-RAS'!E164</f>
        <v>205442.62</v>
      </c>
      <c r="E160" s="1">
        <v>0</v>
      </c>
      <c r="F160" s="1">
        <v>0</v>
      </c>
      <c r="G160" s="2">
        <f t="shared" si="0"/>
        <v>94356.913889999996</v>
      </c>
      <c r="H160" s="2">
        <f t="shared" si="1"/>
        <v>0.84999999997671694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34861.67</v>
      </c>
      <c r="D161" s="1">
        <f>'PR-RAS'!E165</f>
        <v>40909.780000000006</v>
      </c>
      <c r="E161" s="1">
        <v>0</v>
      </c>
      <c r="F161" s="1">
        <v>0</v>
      </c>
      <c r="G161" s="2">
        <f t="shared" si="0"/>
        <v>18668.996800000001</v>
      </c>
      <c r="H161" s="2">
        <f t="shared" si="1"/>
        <v>0.54999999999563443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5134.57</v>
      </c>
      <c r="D162" s="1">
        <f>'PR-RAS'!E166</f>
        <v>4672.54</v>
      </c>
      <c r="E162" s="1">
        <v>0</v>
      </c>
      <c r="F162" s="1">
        <v>0</v>
      </c>
      <c r="G162" s="2">
        <f t="shared" si="0"/>
        <v>2331.2236499999999</v>
      </c>
      <c r="H162" s="2">
        <f t="shared" si="1"/>
        <v>0.89000000000032742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28755.599999999999</v>
      </c>
      <c r="D163" s="1">
        <f>'PR-RAS'!E167</f>
        <v>34893.440000000002</v>
      </c>
      <c r="E163" s="1">
        <v>0</v>
      </c>
      <c r="F163" s="1">
        <v>0</v>
      </c>
      <c r="G163" s="2">
        <f t="shared" si="0"/>
        <v>15963.881760000002</v>
      </c>
      <c r="H163" s="2">
        <f t="shared" si="1"/>
        <v>0.8400000000037835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145</v>
      </c>
      <c r="D164" s="1">
        <f>'PR-RAS'!E168</f>
        <v>782.3</v>
      </c>
      <c r="E164" s="1">
        <v>0</v>
      </c>
      <c r="F164" s="1">
        <v>0</v>
      </c>
      <c r="G164" s="2">
        <f t="shared" si="0"/>
        <v>278.66480000000001</v>
      </c>
      <c r="H164" s="2">
        <f t="shared" si="1"/>
        <v>0.29999999999995453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826.5</v>
      </c>
      <c r="D165" s="1">
        <f>'PR-RAS'!E169</f>
        <v>561.5</v>
      </c>
      <c r="E165" s="1">
        <v>0</v>
      </c>
      <c r="F165" s="1">
        <v>0</v>
      </c>
      <c r="G165" s="2">
        <f t="shared" si="0"/>
        <v>319.71800000000002</v>
      </c>
      <c r="H165" s="2">
        <f t="shared" si="1"/>
        <v>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97819.32</v>
      </c>
      <c r="D166" s="1">
        <f>'PR-RAS'!E170</f>
        <v>132759.07</v>
      </c>
      <c r="E166" s="1">
        <v>0</v>
      </c>
      <c r="F166" s="1">
        <v>0</v>
      </c>
      <c r="G166" s="2">
        <f t="shared" si="0"/>
        <v>59950.680900000007</v>
      </c>
      <c r="H166" s="2">
        <f t="shared" si="1"/>
        <v>0.39000000001396984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7185.6</v>
      </c>
      <c r="D167" s="1">
        <f>'PR-RAS'!E171</f>
        <v>11624.3</v>
      </c>
      <c r="E167" s="1">
        <v>0</v>
      </c>
      <c r="F167" s="1">
        <v>0</v>
      </c>
      <c r="G167" s="2">
        <f t="shared" si="0"/>
        <v>5052.0771999999997</v>
      </c>
      <c r="H167" s="2">
        <f t="shared" si="1"/>
        <v>0.69999999999890861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69315.94</v>
      </c>
      <c r="D168" s="1">
        <f>'PR-RAS'!E172</f>
        <v>95759.73</v>
      </c>
      <c r="E168" s="1">
        <v>0</v>
      </c>
      <c r="F168" s="1">
        <v>0</v>
      </c>
      <c r="G168" s="2">
        <f t="shared" si="0"/>
        <v>43559.5118</v>
      </c>
      <c r="H168" s="2">
        <f t="shared" si="1"/>
        <v>0.33000000000174623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17807.3</v>
      </c>
      <c r="D169" s="1">
        <f>'PR-RAS'!E173</f>
        <v>19618.13</v>
      </c>
      <c r="E169" s="1">
        <v>0</v>
      </c>
      <c r="F169" s="1">
        <v>0</v>
      </c>
      <c r="G169" s="2">
        <f t="shared" si="0"/>
        <v>9583.3180800000009</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1059.78</v>
      </c>
      <c r="D170" s="1">
        <f>'PR-RAS'!E174</f>
        <v>2025.09</v>
      </c>
      <c r="E170" s="1">
        <v>0</v>
      </c>
      <c r="F170" s="1">
        <v>0</v>
      </c>
      <c r="G170" s="2">
        <f t="shared" si="0"/>
        <v>863.58324000000005</v>
      </c>
      <c r="H170" s="2">
        <f t="shared" si="1"/>
        <v>0.30999999999994543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1472.52</v>
      </c>
      <c r="D171" s="1">
        <f>'PR-RAS'!E175</f>
        <v>2773.84</v>
      </c>
      <c r="E171" s="1">
        <v>0</v>
      </c>
      <c r="F171" s="1">
        <v>0</v>
      </c>
      <c r="G171" s="2">
        <f t="shared" si="0"/>
        <v>1193.4340000000002</v>
      </c>
      <c r="H171" s="2">
        <f t="shared" si="1"/>
        <v>0.63999999999987267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978.18</v>
      </c>
      <c r="D173" s="1">
        <f>'PR-RAS'!E177</f>
        <v>957.98</v>
      </c>
      <c r="E173" s="1">
        <v>0</v>
      </c>
      <c r="F173" s="1">
        <v>0</v>
      </c>
      <c r="G173" s="2">
        <f t="shared" si="0"/>
        <v>497.79207999999994</v>
      </c>
      <c r="H173" s="2">
        <f t="shared" si="1"/>
        <v>0.19999999999993179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34837.71</v>
      </c>
      <c r="D174" s="1">
        <f>'PR-RAS'!E178</f>
        <v>25956.28</v>
      </c>
      <c r="E174" s="1">
        <v>0</v>
      </c>
      <c r="F174" s="1">
        <v>0</v>
      </c>
      <c r="G174" s="2">
        <f t="shared" si="0"/>
        <v>15007.796709999997</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7989.08</v>
      </c>
      <c r="D175" s="1">
        <f>'PR-RAS'!E179</f>
        <v>3273.37</v>
      </c>
      <c r="E175" s="1">
        <v>0</v>
      </c>
      <c r="F175" s="1">
        <v>0</v>
      </c>
      <c r="G175" s="2">
        <f t="shared" si="0"/>
        <v>2529.2326799999996</v>
      </c>
      <c r="H175" s="2">
        <f t="shared" si="1"/>
        <v>0.4499999999998181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5966.74</v>
      </c>
      <c r="D176" s="1">
        <f>'PR-RAS'!E180</f>
        <v>3747.83</v>
      </c>
      <c r="E176" s="1">
        <v>0</v>
      </c>
      <c r="F176" s="1">
        <v>0</v>
      </c>
      <c r="G176" s="2">
        <f t="shared" si="0"/>
        <v>2355.9199999999996</v>
      </c>
      <c r="H176" s="2">
        <f t="shared" si="1"/>
        <v>0.43000000000029104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660</v>
      </c>
      <c r="D177" s="1">
        <f>'PR-RAS'!E181</f>
        <v>0</v>
      </c>
      <c r="E177" s="1">
        <v>0</v>
      </c>
      <c r="F177" s="1">
        <v>0</v>
      </c>
      <c r="G177" s="2">
        <f t="shared" si="0"/>
        <v>116.16</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9877.26</v>
      </c>
      <c r="D178" s="1">
        <f>'PR-RAS'!E182</f>
        <v>8592.18</v>
      </c>
      <c r="E178" s="1">
        <v>0</v>
      </c>
      <c r="F178" s="1">
        <v>0</v>
      </c>
      <c r="G178" s="2">
        <f t="shared" si="0"/>
        <v>4789.9067400000004</v>
      </c>
      <c r="H178" s="2">
        <f t="shared" si="1"/>
        <v>0.44000000000050932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1165.3</v>
      </c>
      <c r="D179" s="1">
        <f>'PR-RAS'!E183</f>
        <v>1230</v>
      </c>
      <c r="E179" s="1">
        <v>0</v>
      </c>
      <c r="F179" s="1">
        <v>0</v>
      </c>
      <c r="G179" s="2">
        <f t="shared" si="0"/>
        <v>645.30340000000001</v>
      </c>
      <c r="H179" s="2">
        <f t="shared" si="1"/>
        <v>0.29999999999995453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2817.12</v>
      </c>
      <c r="D180" s="1">
        <f>'PR-RAS'!E184</f>
        <v>3613.89</v>
      </c>
      <c r="E180" s="1">
        <v>0</v>
      </c>
      <c r="F180" s="1">
        <v>0</v>
      </c>
      <c r="G180" s="2">
        <f t="shared" si="0"/>
        <v>1798.0370999999998</v>
      </c>
      <c r="H180" s="2">
        <f t="shared" si="1"/>
        <v>0.23000000000001819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3336.19</v>
      </c>
      <c r="D181" s="1">
        <f>'PR-RAS'!E185</f>
        <v>3691.78</v>
      </c>
      <c r="E181" s="1">
        <v>0</v>
      </c>
      <c r="F181" s="1">
        <v>0</v>
      </c>
      <c r="G181" s="2">
        <f t="shared" si="0"/>
        <v>1929.5549999999998</v>
      </c>
      <c r="H181" s="2">
        <f t="shared" si="1"/>
        <v>0.40999999999985448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1286.0999999999999</v>
      </c>
      <c r="D182" s="1">
        <f>'PR-RAS'!E186</f>
        <v>1337.83</v>
      </c>
      <c r="E182" s="1">
        <v>0</v>
      </c>
      <c r="F182" s="1">
        <v>0</v>
      </c>
      <c r="G182" s="2">
        <f t="shared" si="0"/>
        <v>717.07855999999992</v>
      </c>
      <c r="H182" s="2">
        <f t="shared" si="1"/>
        <v>0.26999999999998181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1739.92</v>
      </c>
      <c r="D183" s="1">
        <f>'PR-RAS'!E187</f>
        <v>469.4</v>
      </c>
      <c r="E183" s="1">
        <v>0</v>
      </c>
      <c r="F183" s="1">
        <v>0</v>
      </c>
      <c r="G183" s="2">
        <f t="shared" si="0"/>
        <v>487.52704000000006</v>
      </c>
      <c r="H183" s="2">
        <f t="shared" si="1"/>
        <v>0.4799999999999045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12460.14</v>
      </c>
      <c r="D184" s="1">
        <f>'PR-RAS'!E188</f>
        <v>1559.61</v>
      </c>
      <c r="E184" s="1">
        <v>0</v>
      </c>
      <c r="F184" s="1">
        <v>0</v>
      </c>
      <c r="G184" s="2">
        <f t="shared" si="0"/>
        <v>2851.0228799999995</v>
      </c>
      <c r="H184" s="2">
        <f t="shared" si="1"/>
        <v>0.52999999999951797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2575.6299999999997</v>
      </c>
      <c r="D190" s="1">
        <f>'PR-RAS'!E194</f>
        <v>4257.88</v>
      </c>
      <c r="E190" s="1">
        <v>0</v>
      </c>
      <c r="F190" s="1">
        <v>0</v>
      </c>
      <c r="G190" s="2">
        <f t="shared" si="0"/>
        <v>2096.2727099999997</v>
      </c>
      <c r="H190" s="2">
        <f t="shared" si="1"/>
        <v>0.49000000000023647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128.47</v>
      </c>
      <c r="E191" s="1">
        <v>0</v>
      </c>
      <c r="F191" s="1">
        <v>0</v>
      </c>
      <c r="G191" s="2">
        <f t="shared" si="0"/>
        <v>48.818600000000004</v>
      </c>
      <c r="H191" s="2">
        <f t="shared" si="1"/>
        <v>0.46999999999999886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25.36</v>
      </c>
      <c r="D193" s="1">
        <f>'PR-RAS'!E197</f>
        <v>203.94</v>
      </c>
      <c r="E193" s="1">
        <v>0</v>
      </c>
      <c r="F193" s="1">
        <v>0</v>
      </c>
      <c r="G193" s="2">
        <f t="shared" si="0"/>
        <v>83.182079999999999</v>
      </c>
      <c r="H193" s="2">
        <f t="shared" si="1"/>
        <v>0.42000000000000171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150</v>
      </c>
      <c r="E194" s="1">
        <v>0</v>
      </c>
      <c r="F194" s="1">
        <v>0</v>
      </c>
      <c r="G194" s="2">
        <f t="shared" si="0"/>
        <v>78.761370000000014</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1987</v>
      </c>
      <c r="D195" s="1">
        <f>'PR-RAS'!E199</f>
        <v>2664</v>
      </c>
      <c r="E195" s="1">
        <v>0</v>
      </c>
      <c r="F195" s="1">
        <v>0</v>
      </c>
      <c r="G195" s="2">
        <f t="shared" si="0"/>
        <v>1419.1100000000001</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808.77</v>
      </c>
      <c r="E196" s="1">
        <v>0</v>
      </c>
      <c r="F196" s="1">
        <v>0</v>
      </c>
      <c r="G196" s="2">
        <f t="shared" si="0"/>
        <v>315.4203</v>
      </c>
      <c r="H196" s="2">
        <f t="shared" si="1"/>
        <v>0.23000000000001819</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455.18</v>
      </c>
      <c r="D197" s="1">
        <f>'PR-RAS'!E201</f>
        <v>302.7</v>
      </c>
      <c r="E197" s="1">
        <v>0</v>
      </c>
      <c r="F197" s="1">
        <v>0</v>
      </c>
      <c r="G197" s="2">
        <f t="shared" si="0"/>
        <v>207.87368000000001</v>
      </c>
      <c r="H197" s="2">
        <f t="shared" si="1"/>
        <v>0.48000000000001819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180.10000000000002</v>
      </c>
      <c r="D198" s="1">
        <f>'PR-RAS'!E202</f>
        <v>1407.55</v>
      </c>
      <c r="E198" s="1">
        <v>0</v>
      </c>
      <c r="F198" s="1">
        <v>0</v>
      </c>
      <c r="G198" s="2">
        <f t="shared" si="0"/>
        <v>590.05439999999999</v>
      </c>
      <c r="H198" s="2">
        <f t="shared" si="1"/>
        <v>0.55000000000006821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180.10000000000002</v>
      </c>
      <c r="D212" s="1">
        <f>'PR-RAS'!E216</f>
        <v>1407.55</v>
      </c>
      <c r="E212" s="1">
        <v>0</v>
      </c>
      <c r="F212" s="1">
        <v>0</v>
      </c>
      <c r="G212" s="2">
        <f t="shared" si="0"/>
        <v>631.98719999999992</v>
      </c>
      <c r="H212" s="2">
        <f t="shared" si="1"/>
        <v>0.55000000000006821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140.77000000000001</v>
      </c>
      <c r="D213" s="1">
        <f>'PR-RAS'!E217</f>
        <v>160.58000000000001</v>
      </c>
      <c r="E213" s="1">
        <v>0</v>
      </c>
      <c r="F213" s="1">
        <v>0</v>
      </c>
      <c r="G213" s="2">
        <f t="shared" si="0"/>
        <v>97.92916000000001</v>
      </c>
      <c r="H213" s="2">
        <f t="shared" si="1"/>
        <v>0.64999999999997726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39.33</v>
      </c>
      <c r="D215" s="1">
        <f>'PR-RAS'!E219</f>
        <v>1246.97</v>
      </c>
      <c r="E215" s="1">
        <v>0</v>
      </c>
      <c r="F215" s="1">
        <v>0</v>
      </c>
      <c r="G215" s="2">
        <f t="shared" si="0"/>
        <v>542.11977999999999</v>
      </c>
      <c r="H215" s="2">
        <f t="shared" si="1"/>
        <v>0.35999999999997101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462.06</v>
      </c>
      <c r="D258" s="1">
        <f>'PR-RAS'!E262</f>
        <v>404.08</v>
      </c>
      <c r="E258" s="1">
        <v>0</v>
      </c>
      <c r="F258" s="1">
        <v>0</v>
      </c>
      <c r="G258" s="2">
        <f t="shared" si="0"/>
        <v>326.44654000000003</v>
      </c>
      <c r="H258" s="2">
        <f t="shared" si="1"/>
        <v>0.13999999999998636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462.06</v>
      </c>
      <c r="D265" s="1">
        <f>'PR-RAS'!E269</f>
        <v>404.08</v>
      </c>
      <c r="E265" s="1">
        <v>0</v>
      </c>
      <c r="F265" s="1">
        <v>0</v>
      </c>
      <c r="G265" s="2">
        <f t="shared" si="0"/>
        <v>335.33808000000005</v>
      </c>
      <c r="H265" s="2">
        <f t="shared" si="1"/>
        <v>0.13999999999998636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462.06</v>
      </c>
      <c r="D267" s="1">
        <f>'PR-RAS'!E271</f>
        <v>404.08</v>
      </c>
      <c r="E267" s="1">
        <v>0</v>
      </c>
      <c r="F267" s="1">
        <v>0</v>
      </c>
      <c r="G267" s="2">
        <f t="shared" si="0"/>
        <v>337.87852000000004</v>
      </c>
      <c r="H267" s="2">
        <f t="shared" si="1"/>
        <v>0.13999999999998636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780.39</v>
      </c>
      <c r="D269" s="1">
        <f>'PR-RAS'!E273</f>
        <v>796.5</v>
      </c>
      <c r="E269" s="1">
        <v>0</v>
      </c>
      <c r="F269" s="1">
        <v>0</v>
      </c>
      <c r="G269" s="2">
        <f t="shared" si="0"/>
        <v>636.06852000000003</v>
      </c>
      <c r="H269" s="2">
        <f t="shared" si="1"/>
        <v>0.88999999999998636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780.39</v>
      </c>
      <c r="D270" s="1">
        <f>'PR-RAS'!E274</f>
        <v>796.5</v>
      </c>
      <c r="E270" s="1">
        <v>0</v>
      </c>
      <c r="F270" s="1">
        <v>0</v>
      </c>
      <c r="G270" s="2">
        <f t="shared" si="0"/>
        <v>638.44191000000001</v>
      </c>
      <c r="H270" s="2">
        <f t="shared" si="1"/>
        <v>0.88999999999998636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780.39</v>
      </c>
      <c r="D272" s="1">
        <f>'PR-RAS'!E276</f>
        <v>796.5</v>
      </c>
      <c r="E272" s="1">
        <v>0</v>
      </c>
      <c r="F272" s="1">
        <v>0</v>
      </c>
      <c r="G272" s="2">
        <f t="shared" si="0"/>
        <v>643.18869000000007</v>
      </c>
      <c r="H272" s="2">
        <f t="shared" si="1"/>
        <v>0.88999999999998636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978587.97</v>
      </c>
      <c r="D295" s="1">
        <f>'PR-RAS'!E299</f>
        <v>1267505.05</v>
      </c>
      <c r="E295" s="1">
        <v>0</v>
      </c>
      <c r="F295" s="1">
        <v>0</v>
      </c>
      <c r="G295" s="2">
        <f t="shared" si="12"/>
        <v>1032997.83258</v>
      </c>
      <c r="H295" s="2">
        <f t="shared" si="13"/>
        <v>8.0000000074505806E-2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4322.0900000000838</v>
      </c>
      <c r="D296" s="1">
        <f>'PR-RAS'!E300</f>
        <v>0</v>
      </c>
      <c r="E296" s="1">
        <v>0</v>
      </c>
      <c r="F296" s="1">
        <v>0</v>
      </c>
      <c r="G296" s="2">
        <f t="shared" si="12"/>
        <v>1275.0165500000246</v>
      </c>
      <c r="H296" s="2">
        <f t="shared" si="13"/>
        <v>9.0000000083819032E-2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143877.35999999987</v>
      </c>
      <c r="E297" s="1">
        <v>0</v>
      </c>
      <c r="F297" s="1">
        <v>0</v>
      </c>
      <c r="G297" s="2">
        <f t="shared" si="12"/>
        <v>85175.397119999921</v>
      </c>
      <c r="H297" s="2">
        <f t="shared" si="13"/>
        <v>0.35999999986961484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6879.72</v>
      </c>
      <c r="D298" s="1">
        <f>'PR-RAS'!E302</f>
        <v>21877.66</v>
      </c>
      <c r="E298" s="1">
        <v>0</v>
      </c>
      <c r="F298" s="1">
        <v>0</v>
      </c>
      <c r="G298" s="2">
        <f t="shared" si="12"/>
        <v>15038.606879999999</v>
      </c>
      <c r="H298" s="2">
        <f t="shared" si="13"/>
        <v>0.61999999999989086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7351.05</v>
      </c>
      <c r="D300" s="1">
        <f>'PR-RAS'!E304</f>
        <v>232159.38</v>
      </c>
      <c r="E300" s="1">
        <v>0</v>
      </c>
      <c r="F300" s="1">
        <v>0</v>
      </c>
      <c r="G300" s="2">
        <f t="shared" si="12"/>
        <v>141029.27319000001</v>
      </c>
      <c r="H300" s="2">
        <f t="shared" si="13"/>
        <v>0.43000000000483851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25.63</v>
      </c>
      <c r="D301" s="1">
        <f>'PR-RAS'!E305</f>
        <v>0</v>
      </c>
      <c r="E301" s="1">
        <v>0</v>
      </c>
      <c r="F301" s="1">
        <v>0</v>
      </c>
      <c r="G301" s="2">
        <f t="shared" si="12"/>
        <v>7.6889999999999992</v>
      </c>
      <c r="H301" s="2">
        <f t="shared" si="13"/>
        <v>0.37000000000000099</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3637</v>
      </c>
      <c r="D355" s="1">
        <f>'PR-RAS'!E360</f>
        <v>3732</v>
      </c>
      <c r="E355" s="1">
        <v>0</v>
      </c>
      <c r="F355" s="1">
        <v>0</v>
      </c>
      <c r="G355" s="2">
        <f t="shared" si="12"/>
        <v>3929.7539999999999</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3637</v>
      </c>
      <c r="D368" s="1">
        <f>'PR-RAS'!E373</f>
        <v>3732</v>
      </c>
      <c r="E368" s="1">
        <v>0</v>
      </c>
      <c r="F368" s="1">
        <v>0</v>
      </c>
      <c r="G368" s="2">
        <f t="shared" si="12"/>
        <v>4074.067</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3637</v>
      </c>
      <c r="D374" s="1">
        <f>'PR-RAS'!E379</f>
        <v>3732</v>
      </c>
      <c r="E374" s="1">
        <v>0</v>
      </c>
      <c r="F374" s="1">
        <v>0</v>
      </c>
      <c r="G374" s="2">
        <f t="shared" si="12"/>
        <v>4140.6729999999998</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1</v>
      </c>
      <c r="E376" s="1">
        <v>0</v>
      </c>
      <c r="F376" s="1">
        <v>0</v>
      </c>
      <c r="G376" s="2">
        <f t="shared" si="12"/>
        <v>0.75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1165</v>
      </c>
      <c r="D377" s="1">
        <f>'PR-RAS'!E382</f>
        <v>2512.5</v>
      </c>
      <c r="E377" s="1">
        <v>0</v>
      </c>
      <c r="F377" s="1">
        <v>0</v>
      </c>
      <c r="G377" s="2">
        <f t="shared" si="12"/>
        <v>2327.44</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100</v>
      </c>
      <c r="E380" s="1">
        <v>0</v>
      </c>
      <c r="F380" s="1">
        <v>0</v>
      </c>
      <c r="G380" s="2">
        <f t="shared" si="12"/>
        <v>75.8</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2472</v>
      </c>
      <c r="D381" s="1">
        <f>'PR-RAS'!E386</f>
        <v>1118.5</v>
      </c>
      <c r="E381" s="1">
        <v>0</v>
      </c>
      <c r="F381" s="1">
        <v>0</v>
      </c>
      <c r="G381" s="2">
        <f t="shared" si="12"/>
        <v>1789.42</v>
      </c>
      <c r="H381" s="2">
        <f t="shared" si="13"/>
        <v>0.5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3637</v>
      </c>
      <c r="D413" s="1">
        <f>'PR-RAS'!E418</f>
        <v>3732</v>
      </c>
      <c r="E413" s="1">
        <v>0</v>
      </c>
      <c r="F413" s="1">
        <v>0</v>
      </c>
      <c r="G413" s="2">
        <f t="shared" si="12"/>
        <v>4573.6120000000001</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982910.06</v>
      </c>
      <c r="D417" s="1">
        <f>'PR-RAS'!E422</f>
        <v>1123627.6900000002</v>
      </c>
      <c r="E417" s="1">
        <v>0</v>
      </c>
      <c r="F417" s="1">
        <v>0</v>
      </c>
      <c r="G417" s="2">
        <f t="shared" si="12"/>
        <v>1343748.8230400002</v>
      </c>
      <c r="H417" s="2">
        <f t="shared" si="13"/>
        <v>0.36999999987892807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982224.97</v>
      </c>
      <c r="D418" s="1">
        <f>'PR-RAS'!E423</f>
        <v>1271237.05</v>
      </c>
      <c r="E418" s="1">
        <v>0</v>
      </c>
      <c r="F418" s="1">
        <v>0</v>
      </c>
      <c r="G418" s="2">
        <f t="shared" si="12"/>
        <v>1469799.5121900002</v>
      </c>
      <c r="H418" s="2">
        <f t="shared" si="13"/>
        <v>8.0000000074505806E-2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685.09000000008382</v>
      </c>
      <c r="D419" s="1">
        <f>'PR-RAS'!E424</f>
        <v>0</v>
      </c>
      <c r="E419" s="1">
        <v>0</v>
      </c>
      <c r="F419" s="1">
        <v>0</v>
      </c>
      <c r="G419" s="2">
        <f t="shared" si="12"/>
        <v>286.367620000035</v>
      </c>
      <c r="H419" s="2">
        <f t="shared" si="13"/>
        <v>9.0000000083819032E-2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147609.35999999987</v>
      </c>
      <c r="E420" s="1">
        <v>0</v>
      </c>
      <c r="F420" s="1">
        <v>0</v>
      </c>
      <c r="G420" s="2">
        <f t="shared" si="12"/>
        <v>123696.64367999989</v>
      </c>
      <c r="H420" s="2">
        <f t="shared" si="13"/>
        <v>0.35999999986961484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6879.72</v>
      </c>
      <c r="D421" s="1">
        <f>'PR-RAS'!E426</f>
        <v>21877.66</v>
      </c>
      <c r="E421" s="1">
        <v>0</v>
      </c>
      <c r="F421" s="1">
        <v>0</v>
      </c>
      <c r="G421" s="2">
        <f t="shared" si="12"/>
        <v>21266.716799999998</v>
      </c>
      <c r="H421" s="2">
        <f t="shared" si="13"/>
        <v>0.61999999999989086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7351.05</v>
      </c>
      <c r="D423" s="1">
        <f>'PR-RAS'!E428</f>
        <v>232159.38</v>
      </c>
      <c r="E423" s="1">
        <v>0</v>
      </c>
      <c r="F423" s="1">
        <v>0</v>
      </c>
      <c r="G423" s="2">
        <f t="shared" si="12"/>
        <v>199044.65982</v>
      </c>
      <c r="H423" s="2">
        <f t="shared" si="13"/>
        <v>0.43000000000483851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982910.06</v>
      </c>
      <c r="D637" s="1">
        <f>'PR-RAS'!E643</f>
        <v>1123627.6900000002</v>
      </c>
      <c r="E637" s="1">
        <v>0</v>
      </c>
      <c r="F637" s="1">
        <v>0</v>
      </c>
      <c r="G637" s="2">
        <f t="shared" si="14"/>
        <v>2054385.2198400004</v>
      </c>
      <c r="H637" s="2">
        <f t="shared" si="15"/>
        <v>0.36999999987892807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982224.97</v>
      </c>
      <c r="D638" s="1">
        <f>'PR-RAS'!E644</f>
        <v>1271237.05</v>
      </c>
      <c r="E638" s="1">
        <v>0</v>
      </c>
      <c r="F638" s="1">
        <v>0</v>
      </c>
      <c r="G638" s="2">
        <f t="shared" si="14"/>
        <v>2245233.3075900003</v>
      </c>
      <c r="H638" s="2">
        <f t="shared" si="15"/>
        <v>8.0000000074505806E-2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685.09000000008382</v>
      </c>
      <c r="D639" s="1">
        <f>'PR-RAS'!E645</f>
        <v>0</v>
      </c>
      <c r="E639" s="1">
        <v>0</v>
      </c>
      <c r="F639" s="1">
        <v>0</v>
      </c>
      <c r="G639" s="2">
        <f t="shared" si="14"/>
        <v>437.0874200000535</v>
      </c>
      <c r="H639" s="2">
        <f t="shared" si="15"/>
        <v>9.0000000083819032E-2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147609.35999999987</v>
      </c>
      <c r="E640" s="1">
        <v>0</v>
      </c>
      <c r="F640" s="1">
        <v>0</v>
      </c>
      <c r="G640" s="2">
        <f t="shared" si="14"/>
        <v>188644.76207999984</v>
      </c>
      <c r="H640" s="2">
        <f t="shared" si="15"/>
        <v>0.35999999986961484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6879.72</v>
      </c>
      <c r="D641" s="1">
        <f>'PR-RAS'!E647</f>
        <v>21877.66</v>
      </c>
      <c r="E641" s="1">
        <v>0</v>
      </c>
      <c r="F641" s="1">
        <v>0</v>
      </c>
      <c r="G641" s="2">
        <f t="shared" si="14"/>
        <v>32406.425600000002</v>
      </c>
      <c r="H641" s="2">
        <f t="shared" si="15"/>
        <v>0.61999999999989086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7564.8100000000841</v>
      </c>
      <c r="D643" s="1">
        <f>'PR-RAS'!E649</f>
        <v>0</v>
      </c>
      <c r="E643" s="1">
        <v>0</v>
      </c>
      <c r="F643" s="1">
        <v>0</v>
      </c>
      <c r="G643" s="2">
        <f t="shared" si="14"/>
        <v>4856.6080200000542</v>
      </c>
      <c r="H643" s="2">
        <f t="shared" si="15"/>
        <v>0.18999999991592631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125731.69999999987</v>
      </c>
      <c r="E644" s="1">
        <v>0</v>
      </c>
      <c r="F644" s="1">
        <v>0</v>
      </c>
      <c r="G644" s="2">
        <f t="shared" si="14"/>
        <v>161690.96619999982</v>
      </c>
      <c r="H644" s="2">
        <f t="shared" si="15"/>
        <v>0.30000000013387762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127561.49</v>
      </c>
      <c r="D645" s="1">
        <f>'PR-RAS'!E651</f>
        <v>0</v>
      </c>
      <c r="E645" s="1">
        <v>0</v>
      </c>
      <c r="F645" s="1">
        <v>0</v>
      </c>
      <c r="G645" s="2">
        <f t="shared" si="14"/>
        <v>82149.599560000002</v>
      </c>
      <c r="H645" s="2">
        <f t="shared" si="15"/>
        <v>0.49000000000523869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29696.99</v>
      </c>
      <c r="D646" s="1">
        <f>'PR-RAS'!E653</f>
        <v>53926.83</v>
      </c>
      <c r="E646" s="1">
        <v>0</v>
      </c>
      <c r="F646" s="1">
        <v>0</v>
      </c>
      <c r="G646" s="2">
        <f t="shared" si="14"/>
        <v>88720.169249999992</v>
      </c>
      <c r="H646" s="2">
        <f t="shared" si="15"/>
        <v>0.17999999999665306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199879.22</v>
      </c>
      <c r="D647" s="1">
        <f>'PR-RAS'!E654</f>
        <v>232729.53</v>
      </c>
      <c r="E647" s="1">
        <v>0</v>
      </c>
      <c r="F647" s="1">
        <v>0</v>
      </c>
      <c r="G647" s="2">
        <f t="shared" si="14"/>
        <v>429808.52888000006</v>
      </c>
      <c r="H647" s="2">
        <f t="shared" si="15"/>
        <v>0.69000000000232831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204403.9</v>
      </c>
      <c r="D648" s="1">
        <f>'PR-RAS'!E655</f>
        <v>237772.58</v>
      </c>
      <c r="E648" s="1">
        <v>0</v>
      </c>
      <c r="F648" s="1">
        <v>0</v>
      </c>
      <c r="G648" s="2">
        <f t="shared" si="14"/>
        <v>439927.04181999998</v>
      </c>
      <c r="H648" s="2">
        <f t="shared" si="15"/>
        <v>0.52000000001862645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25172.309999999998</v>
      </c>
      <c r="D649" s="1">
        <f>'PR-RAS'!E656</f>
        <v>48883.78</v>
      </c>
      <c r="E649" s="1">
        <v>0</v>
      </c>
      <c r="F649" s="1">
        <v>0</v>
      </c>
      <c r="G649" s="2">
        <f t="shared" si="14"/>
        <v>79665.035759999999</v>
      </c>
      <c r="H649" s="2">
        <f t="shared" si="15"/>
        <v>0.52999999999883585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68</v>
      </c>
      <c r="D651" s="1">
        <f>'PR-RAS'!E658</f>
        <v>68</v>
      </c>
      <c r="E651" s="1">
        <v>0</v>
      </c>
      <c r="F651" s="1">
        <v>0</v>
      </c>
      <c r="G651" s="2">
        <f t="shared" si="14"/>
        <v>132.6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63</v>
      </c>
      <c r="D653" s="1">
        <f>'PR-RAS'!E660</f>
        <v>63</v>
      </c>
      <c r="E653" s="1">
        <v>0</v>
      </c>
      <c r="F653" s="1">
        <v>0</v>
      </c>
      <c r="G653" s="2">
        <f t="shared" si="14"/>
        <v>123.22800000000001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806962.68</v>
      </c>
      <c r="D676" s="1">
        <f>'PR-RAS'!E683</f>
        <v>927325.56</v>
      </c>
      <c r="E676" s="1">
        <v>0</v>
      </c>
      <c r="F676" s="1">
        <v>0</v>
      </c>
      <c r="G676" s="2">
        <f t="shared" si="14"/>
        <v>1796589.3150000004</v>
      </c>
      <c r="H676" s="2">
        <f t="shared" si="15"/>
        <v>0.7599999998928979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50905.82</v>
      </c>
      <c r="D677" s="1">
        <f>'PR-RAS'!E684</f>
        <v>48418.44</v>
      </c>
      <c r="E677" s="1">
        <v>0</v>
      </c>
      <c r="F677" s="1">
        <v>0</v>
      </c>
      <c r="G677" s="2">
        <f t="shared" si="14"/>
        <v>99874.065200000012</v>
      </c>
      <c r="H677" s="2">
        <f t="shared" si="15"/>
        <v>0.62000000000261934</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1115.0899999999999</v>
      </c>
      <c r="E678" s="1">
        <v>0</v>
      </c>
      <c r="F678" s="1">
        <v>0</v>
      </c>
      <c r="G678" s="2">
        <f t="shared" si="14"/>
        <v>1509.83186</v>
      </c>
      <c r="H678" s="2">
        <f t="shared" si="15"/>
        <v>8.9999999999918145E-2</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49366.34</v>
      </c>
      <c r="D717" s="1">
        <f>'PR-RAS'!E724</f>
        <v>73372.81</v>
      </c>
      <c r="E717" s="1">
        <v>0</v>
      </c>
      <c r="F717" s="1">
        <v>0</v>
      </c>
      <c r="G717" s="2">
        <f t="shared" si="14"/>
        <v>140416.16335999998</v>
      </c>
      <c r="H717" s="2">
        <f t="shared" si="15"/>
        <v>0.52999999999883585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2299.89</v>
      </c>
      <c r="D725" s="1">
        <f>'PR-RAS'!E732</f>
        <v>3209.28</v>
      </c>
      <c r="E725" s="1">
        <v>0</v>
      </c>
      <c r="F725" s="1">
        <v>0</v>
      </c>
      <c r="G725" s="2">
        <f t="shared" si="14"/>
        <v>6312.1578</v>
      </c>
      <c r="H725" s="2">
        <f t="shared" si="15"/>
        <v>0.39000000000032742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2207.1999999999998</v>
      </c>
      <c r="D726" s="1">
        <f>'PR-RAS'!E733</f>
        <v>1324.32</v>
      </c>
      <c r="E726" s="1">
        <v>0</v>
      </c>
      <c r="F726" s="1">
        <v>0</v>
      </c>
      <c r="G726" s="2">
        <f t="shared" si="14"/>
        <v>3520.4839999999999</v>
      </c>
      <c r="H726" s="2">
        <f t="shared" si="15"/>
        <v>0.51999999999975444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28755.599999999999</v>
      </c>
      <c r="D727" s="1">
        <f>'PR-RAS'!E734</f>
        <v>34893.440000000002</v>
      </c>
      <c r="E727" s="1">
        <v>0</v>
      </c>
      <c r="F727" s="1">
        <v>0</v>
      </c>
      <c r="G727" s="2">
        <f t="shared" si="14"/>
        <v>71541.840479999999</v>
      </c>
      <c r="H727" s="2">
        <f t="shared" si="15"/>
        <v>0.8400000000037835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2592.12</v>
      </c>
      <c r="D729" s="1">
        <f>'PR-RAS'!E736</f>
        <v>2751.39</v>
      </c>
      <c r="E729" s="1">
        <v>0</v>
      </c>
      <c r="F729" s="1">
        <v>0</v>
      </c>
      <c r="G729" s="2">
        <f t="shared" si="14"/>
        <v>5893.0871999999999</v>
      </c>
      <c r="H729" s="2">
        <f t="shared" si="15"/>
        <v>0.50999999999976353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2598.09</v>
      </c>
      <c r="D731" s="1">
        <f>'PR-RAS'!E738</f>
        <v>3420.4</v>
      </c>
      <c r="E731" s="1">
        <v>0</v>
      </c>
      <c r="F731" s="1">
        <v>0</v>
      </c>
      <c r="G731" s="2">
        <f t="shared" si="14"/>
        <v>6890.3896999999997</v>
      </c>
      <c r="H731" s="2">
        <f t="shared" si="15"/>
        <v>0.49000000000023647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1960</v>
      </c>
      <c r="D737" s="1">
        <f>'PR-RAS'!E744</f>
        <v>2664</v>
      </c>
      <c r="E737" s="1">
        <v>0</v>
      </c>
      <c r="F737" s="1">
        <v>0</v>
      </c>
      <c r="G737" s="2">
        <f t="shared" si="28"/>
        <v>5363.9679999999998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61.44</v>
      </c>
      <c r="D844" s="1">
        <f>'PR-RAS'!E851</f>
        <v>46.08</v>
      </c>
      <c r="E844" s="1">
        <v>0</v>
      </c>
      <c r="F844" s="1">
        <v>0</v>
      </c>
      <c r="G844" s="2">
        <f t="shared" si="34"/>
        <v>129.48479999999998</v>
      </c>
      <c r="H844" s="2">
        <f t="shared" si="35"/>
        <v>0.51999999999999602</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400.62</v>
      </c>
      <c r="D848" s="1">
        <f>'PR-RAS'!E855</f>
        <v>358</v>
      </c>
      <c r="E848" s="1">
        <v>0</v>
      </c>
      <c r="F848" s="1">
        <v>0</v>
      </c>
      <c r="G848" s="2">
        <f t="shared" si="34"/>
        <v>945.77713999999992</v>
      </c>
      <c r="H848" s="2">
        <f t="shared" si="35"/>
        <v>0.37999999999999545</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170664.46</v>
      </c>
      <c r="D1582" s="6"/>
      <c r="E1582" s="6">
        <v>0</v>
      </c>
      <c r="F1582" s="6">
        <v>0</v>
      </c>
      <c r="G1582" s="7">
        <f t="shared" ref="G1582:G1686" si="70">B1582/1000*C1582</f>
        <v>170.66445999999999</v>
      </c>
      <c r="H1582" s="7">
        <f t="shared" ref="H1582:H1686" si="71">ABS(C1582-ROUND(C1582,0))</f>
        <v>0.45999999999185093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1146351.77</v>
      </c>
      <c r="D1583" s="1">
        <v>0</v>
      </c>
      <c r="E1583" s="1">
        <v>0</v>
      </c>
      <c r="F1583" s="1">
        <v>0</v>
      </c>
      <c r="G1583" s="2">
        <f t="shared" si="70"/>
        <v>2292.70354</v>
      </c>
      <c r="H1583" s="2">
        <f t="shared" si="71"/>
        <v>0.22999999998137355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5479.55</v>
      </c>
      <c r="D1584" s="1">
        <v>0</v>
      </c>
      <c r="E1584" s="1">
        <v>0</v>
      </c>
      <c r="F1584" s="1">
        <v>0</v>
      </c>
      <c r="G1584" s="2">
        <f t="shared" si="70"/>
        <v>16.438650000000003</v>
      </c>
      <c r="H1584" s="2">
        <f t="shared" si="71"/>
        <v>0.4499999999998181</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1136340.22</v>
      </c>
      <c r="D1585" s="1">
        <v>0</v>
      </c>
      <c r="E1585" s="1">
        <v>0</v>
      </c>
      <c r="F1585" s="1">
        <v>0</v>
      </c>
      <c r="G1585" s="2">
        <f t="shared" si="70"/>
        <v>4545.3608800000002</v>
      </c>
      <c r="H1585" s="2">
        <f t="shared" si="71"/>
        <v>0.21999999997206032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933608.17</v>
      </c>
      <c r="D1586" s="1">
        <v>0</v>
      </c>
      <c r="E1586" s="1">
        <v>0</v>
      </c>
      <c r="F1586" s="1">
        <v>0</v>
      </c>
      <c r="G1586" s="2">
        <f t="shared" si="70"/>
        <v>4668.0408500000003</v>
      </c>
      <c r="H1586" s="2">
        <f t="shared" si="71"/>
        <v>0.17000000004190952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199809.03</v>
      </c>
      <c r="D1587" s="1">
        <v>0</v>
      </c>
      <c r="E1587" s="1">
        <v>0</v>
      </c>
      <c r="F1587" s="1">
        <v>0</v>
      </c>
      <c r="G1587" s="2">
        <f t="shared" si="70"/>
        <v>1198.85418</v>
      </c>
      <c r="H1587" s="2">
        <f t="shared" si="71"/>
        <v>2.9999999998835847E-2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1407.55</v>
      </c>
      <c r="D1588" s="1">
        <v>0</v>
      </c>
      <c r="E1588" s="1">
        <v>0</v>
      </c>
      <c r="F1588" s="1">
        <v>0</v>
      </c>
      <c r="G1588" s="2">
        <f t="shared" si="70"/>
        <v>9.8528500000000001</v>
      </c>
      <c r="H1588" s="2">
        <f t="shared" si="71"/>
        <v>0.45000000000004547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404.08</v>
      </c>
      <c r="D1591" s="1">
        <v>0</v>
      </c>
      <c r="E1591" s="1">
        <v>0</v>
      </c>
      <c r="F1591" s="1">
        <v>0</v>
      </c>
      <c r="G1591" s="2">
        <f t="shared" si="70"/>
        <v>4.0407999999999999</v>
      </c>
      <c r="H1591" s="2">
        <f t="shared" si="71"/>
        <v>7.9999999999984084E-2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796.5</v>
      </c>
      <c r="D1592" s="1">
        <v>0</v>
      </c>
      <c r="E1592" s="1">
        <v>0</v>
      </c>
      <c r="F1592" s="1">
        <v>0</v>
      </c>
      <c r="G1592" s="2">
        <f t="shared" si="70"/>
        <v>8.7614999999999998</v>
      </c>
      <c r="H1592" s="2">
        <f t="shared" si="71"/>
        <v>0.5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314.89</v>
      </c>
      <c r="D1593" s="1">
        <v>0</v>
      </c>
      <c r="E1593" s="1">
        <v>0</v>
      </c>
      <c r="F1593" s="1">
        <v>0</v>
      </c>
      <c r="G1593" s="2">
        <f t="shared" si="70"/>
        <v>3.77868</v>
      </c>
      <c r="H1593" s="2">
        <f t="shared" si="71"/>
        <v>0.11000000000001364</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3632</v>
      </c>
      <c r="D1594" s="1">
        <v>0</v>
      </c>
      <c r="E1594" s="1">
        <v>0</v>
      </c>
      <c r="F1594" s="1">
        <v>0</v>
      </c>
      <c r="G1594" s="2">
        <f t="shared" si="70"/>
        <v>47.216000000000001</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900</v>
      </c>
      <c r="D1601" s="1">
        <v>0</v>
      </c>
      <c r="E1601" s="1">
        <v>0</v>
      </c>
      <c r="F1601" s="1">
        <v>0</v>
      </c>
      <c r="G1601" s="2">
        <f>B1601/1000*C1601</f>
        <v>18</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1140080.92</v>
      </c>
      <c r="D1602" s="1">
        <v>0</v>
      </c>
      <c r="E1602" s="1">
        <v>0</v>
      </c>
      <c r="F1602" s="1">
        <v>0</v>
      </c>
      <c r="G1602" s="2">
        <f t="shared" si="70"/>
        <v>23941.69932</v>
      </c>
      <c r="H1602" s="2">
        <f t="shared" si="71"/>
        <v>8.0000000074505806E-2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8267.4599999999991</v>
      </c>
      <c r="D1603" s="1">
        <v>0</v>
      </c>
      <c r="E1603" s="1">
        <v>0</v>
      </c>
      <c r="F1603" s="1">
        <v>0</v>
      </c>
      <c r="G1603" s="2">
        <f t="shared" si="70"/>
        <v>181.88411999999997</v>
      </c>
      <c r="H1603" s="2">
        <f t="shared" si="71"/>
        <v>0.45999999999912689</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1127279.46</v>
      </c>
      <c r="D1604" s="1">
        <v>0</v>
      </c>
      <c r="E1604" s="1">
        <v>0</v>
      </c>
      <c r="F1604" s="1">
        <v>0</v>
      </c>
      <c r="G1604" s="2">
        <f t="shared" si="70"/>
        <v>25927.42758</v>
      </c>
      <c r="H1604" s="2">
        <f t="shared" si="71"/>
        <v>0.4599999999627471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928833.08</v>
      </c>
      <c r="D1605" s="1">
        <v>0</v>
      </c>
      <c r="E1605" s="1">
        <v>0</v>
      </c>
      <c r="F1605" s="1">
        <v>0</v>
      </c>
      <c r="G1605" s="2">
        <f t="shared" si="70"/>
        <v>22291.993920000001</v>
      </c>
      <c r="H1605" s="2">
        <f t="shared" si="71"/>
        <v>7.9999999958090484E-2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195525.08</v>
      </c>
      <c r="D1606" s="1">
        <v>0</v>
      </c>
      <c r="E1606" s="1">
        <v>0</v>
      </c>
      <c r="F1606" s="1">
        <v>0</v>
      </c>
      <c r="G1606" s="2">
        <f t="shared" si="70"/>
        <v>4888.1269999999995</v>
      </c>
      <c r="H1606" s="2">
        <f t="shared" si="71"/>
        <v>7.9999999987194315E-2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1405.83</v>
      </c>
      <c r="D1607" s="1">
        <v>0</v>
      </c>
      <c r="E1607" s="1">
        <v>0</v>
      </c>
      <c r="F1607" s="1">
        <v>0</v>
      </c>
      <c r="G1607" s="2">
        <f t="shared" si="70"/>
        <v>36.551579999999994</v>
      </c>
      <c r="H1607" s="2">
        <f t="shared" si="71"/>
        <v>0.17000000000007276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404.08</v>
      </c>
      <c r="D1610" s="1">
        <v>0</v>
      </c>
      <c r="E1610" s="1">
        <v>0</v>
      </c>
      <c r="F1610" s="1">
        <v>0</v>
      </c>
      <c r="G1610" s="2">
        <f t="shared" si="70"/>
        <v>11.71832</v>
      </c>
      <c r="H1610" s="2">
        <f t="shared" si="71"/>
        <v>7.9999999999984084E-2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796.5</v>
      </c>
      <c r="D1611" s="1">
        <v>0</v>
      </c>
      <c r="E1611" s="1">
        <v>0</v>
      </c>
      <c r="F1611" s="1">
        <v>0</v>
      </c>
      <c r="G1611" s="2">
        <f t="shared" si="70"/>
        <v>23.895</v>
      </c>
      <c r="H1611" s="2">
        <f t="shared" si="71"/>
        <v>0.5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314.89</v>
      </c>
      <c r="D1612" s="1">
        <v>0</v>
      </c>
      <c r="E1612" s="1">
        <v>0</v>
      </c>
      <c r="F1612" s="1">
        <v>0</v>
      </c>
      <c r="G1612" s="2">
        <f t="shared" si="70"/>
        <v>9.76159</v>
      </c>
      <c r="H1612" s="2">
        <f t="shared" si="71"/>
        <v>0.11000000000001364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3634</v>
      </c>
      <c r="D1613" s="1">
        <v>0</v>
      </c>
      <c r="E1613" s="1">
        <v>0</v>
      </c>
      <c r="F1613" s="1">
        <v>0</v>
      </c>
      <c r="G1613" s="2">
        <f t="shared" si="70"/>
        <v>116.288</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900</v>
      </c>
      <c r="D1620" s="1">
        <v>0</v>
      </c>
      <c r="E1620" s="1">
        <v>0</v>
      </c>
      <c r="F1620" s="1">
        <v>0</v>
      </c>
      <c r="G1620" s="2">
        <f>B1620/1000*C1620</f>
        <v>35.1</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176935.31000000006</v>
      </c>
      <c r="D1621" s="1">
        <v>0</v>
      </c>
      <c r="E1621" s="1">
        <v>0</v>
      </c>
      <c r="F1621" s="1">
        <v>0</v>
      </c>
      <c r="G1621" s="2">
        <f t="shared" si="70"/>
        <v>7077.412400000002</v>
      </c>
      <c r="H1621" s="2">
        <f t="shared" si="71"/>
        <v>0.31000000005587935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10292.14</v>
      </c>
      <c r="D1622" s="1">
        <v>0</v>
      </c>
      <c r="E1622" s="1">
        <v>0</v>
      </c>
      <c r="F1622" s="1">
        <v>0</v>
      </c>
      <c r="G1622" s="2">
        <f t="shared" si="70"/>
        <v>421.97773999999998</v>
      </c>
      <c r="H1622" s="2">
        <f t="shared" si="71"/>
        <v>0.13999999999941792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10292.14</v>
      </c>
      <c r="D1628" s="1">
        <v>0</v>
      </c>
      <c r="E1628" s="1">
        <v>0</v>
      </c>
      <c r="F1628" s="1">
        <v>0</v>
      </c>
      <c r="G1628" s="2">
        <f t="shared" si="70"/>
        <v>483.73057999999997</v>
      </c>
      <c r="H1628" s="2">
        <f t="shared" si="71"/>
        <v>0.13999999999941792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10292.14</v>
      </c>
      <c r="D1634" s="1">
        <v>0</v>
      </c>
      <c r="E1634" s="1">
        <v>0</v>
      </c>
      <c r="F1634" s="1">
        <v>0</v>
      </c>
      <c r="G1634" s="2">
        <f t="shared" si="70"/>
        <v>545.48341999999991</v>
      </c>
      <c r="H1634" s="2">
        <f t="shared" si="71"/>
        <v>0.13999999999941792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10292.14</v>
      </c>
      <c r="D1635" s="1">
        <v>0</v>
      </c>
      <c r="E1635" s="1">
        <v>0</v>
      </c>
      <c r="F1635" s="1">
        <v>0</v>
      </c>
      <c r="G1635" s="2">
        <f t="shared" si="70"/>
        <v>555.77555999999993</v>
      </c>
      <c r="H1635" s="2">
        <f t="shared" si="71"/>
        <v>0.13999999999941792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166643.17000000001</v>
      </c>
      <c r="D1681" s="1">
        <v>0</v>
      </c>
      <c r="E1681" s="1">
        <v>0</v>
      </c>
      <c r="F1681" s="1">
        <v>0</v>
      </c>
      <c r="G1681" s="2">
        <f t="shared" si="70"/>
        <v>16664.317000000003</v>
      </c>
      <c r="H1681" s="2">
        <f t="shared" si="71"/>
        <v>0.17000000001280569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2030.88</v>
      </c>
      <c r="D1682" s="1">
        <v>0</v>
      </c>
      <c r="E1682" s="1">
        <v>0</v>
      </c>
      <c r="F1682" s="1">
        <v>0</v>
      </c>
      <c r="G1682" s="2">
        <f t="shared" si="70"/>
        <v>205.11888000000002</v>
      </c>
      <c r="H1682" s="2">
        <f t="shared" si="71"/>
        <v>0.11999999999989086</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164612.29</v>
      </c>
      <c r="D1683" s="1">
        <v>0</v>
      </c>
      <c r="E1683" s="1">
        <v>0</v>
      </c>
      <c r="F1683" s="1">
        <v>0</v>
      </c>
      <c r="G1683" s="2">
        <f t="shared" si="70"/>
        <v>16790.453580000001</v>
      </c>
      <c r="H1683" s="2">
        <f t="shared" si="71"/>
        <v>0.29000000000814907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10758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982910.06</v>
      </c>
      <c r="I16" s="298">
        <f>'PR-RAS'!E6</f>
        <v>1123627.6900000002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978587.97</v>
      </c>
      <c r="I17" s="298">
        <f>'PR-RAS'!E152</f>
        <v>1267505.05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7564.8100000000841</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125731.69999999987</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170664.46</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176935.31000000006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10292.14</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166643.17000000001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003" zoomScaleNormal="100" workbookViewId="0">
      <selection activeCell="E855" sqref="E85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982910.06</v>
      </c>
      <c r="E6" s="59">
        <f>E7+E43+E49+E82+E106+E125+E134+E140</f>
        <v>1123627.6900000002</v>
      </c>
      <c r="F6" s="44">
        <f t="shared" ref="F6:F132" si="0">IF(D6&lt;&gt;0,IF(E6/D6&gt;=100,"&gt;&gt;100",E6/D6*100),"-")</f>
        <v>114.31642992849214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857868.5</v>
      </c>
      <c r="E49" s="59">
        <f>E50+E53+E58+E61+E64+E68+E71+E74+E77</f>
        <v>976859.09</v>
      </c>
      <c r="F49" s="44">
        <f t="shared" si="0"/>
        <v>113.87049297182492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857868.5</v>
      </c>
      <c r="E68" s="59">
        <f t="shared" si="11"/>
        <v>976859.09</v>
      </c>
      <c r="F68" s="44">
        <f t="shared" si="0"/>
        <v>113.87049297182492</v>
      </c>
    </row>
    <row r="69" spans="1:6" ht="12.75" customHeight="1" x14ac:dyDescent="0.2">
      <c r="A69" s="62" t="s">
        <v>189</v>
      </c>
      <c r="B69" s="63" t="s">
        <v>190</v>
      </c>
      <c r="C69" s="267" t="s">
        <v>189</v>
      </c>
      <c r="D69" s="193">
        <v>857868.5</v>
      </c>
      <c r="E69" s="193">
        <v>975744</v>
      </c>
      <c r="F69" s="44">
        <f t="shared" si="0"/>
        <v>113.74050918060286</v>
      </c>
    </row>
    <row r="70" spans="1:6" ht="24" x14ac:dyDescent="0.2">
      <c r="A70" s="62" t="s">
        <v>191</v>
      </c>
      <c r="B70" s="63" t="s">
        <v>192</v>
      </c>
      <c r="C70" s="267" t="s">
        <v>191</v>
      </c>
      <c r="D70" s="193">
        <v>0</v>
      </c>
      <c r="E70" s="193">
        <v>1115.0899999999999</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4.67</v>
      </c>
      <c r="E82" s="59">
        <f t="shared" si="15"/>
        <v>9.65</v>
      </c>
      <c r="F82" s="44">
        <f t="shared" si="0"/>
        <v>206.63811563169165</v>
      </c>
    </row>
    <row r="83" spans="1:6" ht="12.75" customHeight="1" x14ac:dyDescent="0.2">
      <c r="A83" s="62">
        <v>641</v>
      </c>
      <c r="B83" s="63" t="s">
        <v>217</v>
      </c>
      <c r="C83" s="267" t="s">
        <v>218</v>
      </c>
      <c r="D83" s="59">
        <f t="shared" ref="D83:E83" si="16">SUM(D84:D90)</f>
        <v>4.67</v>
      </c>
      <c r="E83" s="59">
        <f t="shared" si="16"/>
        <v>9.65</v>
      </c>
      <c r="F83" s="44">
        <f t="shared" si="0"/>
        <v>206.63811563169165</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4.67</v>
      </c>
      <c r="E85" s="193">
        <v>9.65</v>
      </c>
      <c r="F85" s="44">
        <f t="shared" si="0"/>
        <v>206.63811563169165</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49465.88</v>
      </c>
      <c r="E106" s="59">
        <f>E107+E112+E120+E124</f>
        <v>77188.61</v>
      </c>
      <c r="F106" s="44">
        <f t="shared" si="0"/>
        <v>156.04414598507091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49465.88</v>
      </c>
      <c r="E112" s="59">
        <f t="shared" si="20"/>
        <v>77188.61</v>
      </c>
      <c r="F112" s="44">
        <f t="shared" si="0"/>
        <v>156.04414598507091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49465.88</v>
      </c>
      <c r="E117" s="193">
        <v>77188.61</v>
      </c>
      <c r="F117" s="44">
        <f t="shared" si="0"/>
        <v>156.04414598507091</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13932.85</v>
      </c>
      <c r="E125" s="59">
        <f t="shared" si="22"/>
        <v>9332.24</v>
      </c>
      <c r="F125" s="44">
        <f t="shared" si="0"/>
        <v>66.980122516211679</v>
      </c>
    </row>
    <row r="126" spans="1:6" ht="12.75" customHeight="1" x14ac:dyDescent="0.2">
      <c r="A126" s="62">
        <v>661</v>
      </c>
      <c r="B126" s="64" t="s">
        <v>303</v>
      </c>
      <c r="C126" s="267" t="s">
        <v>304</v>
      </c>
      <c r="D126" s="59">
        <f t="shared" ref="D126:E126" si="23">SUM(D127:D128)</f>
        <v>5802.31</v>
      </c>
      <c r="E126" s="59">
        <f t="shared" si="23"/>
        <v>6955.91</v>
      </c>
      <c r="F126" s="44">
        <f t="shared" si="0"/>
        <v>119.88173675656763</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5802.31</v>
      </c>
      <c r="E128" s="193">
        <v>6955.91</v>
      </c>
      <c r="F128" s="44">
        <f t="shared" si="0"/>
        <v>119.88173675656763</v>
      </c>
    </row>
    <row r="129" spans="1:6" ht="36" x14ac:dyDescent="0.2">
      <c r="A129" s="62">
        <v>663</v>
      </c>
      <c r="B129" s="181" t="s">
        <v>309</v>
      </c>
      <c r="C129" s="267" t="s">
        <v>310</v>
      </c>
      <c r="D129" s="59">
        <f t="shared" ref="D129:E129" si="24">SUM(D130:D133)</f>
        <v>8130.54</v>
      </c>
      <c r="E129" s="59">
        <f t="shared" si="24"/>
        <v>2376.33</v>
      </c>
      <c r="F129" s="44">
        <f t="shared" si="0"/>
        <v>29.227210000811755</v>
      </c>
    </row>
    <row r="130" spans="1:6" ht="12.75" customHeight="1" x14ac:dyDescent="0.2">
      <c r="A130" s="62">
        <v>6631</v>
      </c>
      <c r="B130" s="64" t="s">
        <v>311</v>
      </c>
      <c r="C130" s="267" t="s">
        <v>312</v>
      </c>
      <c r="D130" s="193">
        <v>8130.54</v>
      </c>
      <c r="E130" s="193">
        <v>1296.33</v>
      </c>
      <c r="F130" s="44">
        <f t="shared" si="0"/>
        <v>15.943959441808293</v>
      </c>
    </row>
    <row r="131" spans="1:6" ht="12.75" customHeight="1" x14ac:dyDescent="0.2">
      <c r="A131" s="62">
        <v>6632</v>
      </c>
      <c r="B131" s="181" t="s">
        <v>313</v>
      </c>
      <c r="C131" s="267" t="s">
        <v>314</v>
      </c>
      <c r="D131" s="193">
        <v>0</v>
      </c>
      <c r="E131" s="193">
        <v>1080</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61638.16</v>
      </c>
      <c r="E134" s="59">
        <f t="shared" si="25"/>
        <v>60238.1</v>
      </c>
      <c r="F134" s="44">
        <f t="shared" ref="F134:F229" si="26">IF(D134&lt;&gt;0,IF(E134/D134&gt;=100,"&gt;&gt;100",E134/D134*100),"-")</f>
        <v>97.728582423615492</v>
      </c>
    </row>
    <row r="135" spans="1:6" ht="24" x14ac:dyDescent="0.2">
      <c r="A135" s="62">
        <v>671</v>
      </c>
      <c r="B135" s="181" t="s">
        <v>321</v>
      </c>
      <c r="C135" s="267" t="s">
        <v>322</v>
      </c>
      <c r="D135" s="59">
        <f t="shared" ref="D135:E135" si="27">SUM(D136:D138)</f>
        <v>61638.16</v>
      </c>
      <c r="E135" s="59">
        <f t="shared" si="27"/>
        <v>60238.1</v>
      </c>
      <c r="F135" s="44">
        <f t="shared" si="26"/>
        <v>97.728582423615492</v>
      </c>
    </row>
    <row r="136" spans="1:6" ht="12.75" customHeight="1" x14ac:dyDescent="0.2">
      <c r="A136" s="62">
        <v>6711</v>
      </c>
      <c r="B136" s="64" t="s">
        <v>323</v>
      </c>
      <c r="C136" s="267" t="s">
        <v>324</v>
      </c>
      <c r="D136" s="193">
        <v>61638.16</v>
      </c>
      <c r="E136" s="193">
        <v>60238.1</v>
      </c>
      <c r="F136" s="44">
        <f t="shared" si="26"/>
        <v>97.728582423615492</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978587.97</v>
      </c>
      <c r="E152" s="59">
        <f>E153+E164+E202+E221+E230+E262+E273</f>
        <v>1267505.05</v>
      </c>
      <c r="F152" s="44">
        <f t="shared" si="26"/>
        <v>129.52387407746286</v>
      </c>
    </row>
    <row r="153" spans="1:6" ht="12.75" customHeight="1" x14ac:dyDescent="0.2">
      <c r="A153" s="62">
        <v>31</v>
      </c>
      <c r="B153" s="63" t="s">
        <v>356</v>
      </c>
      <c r="C153" s="267" t="s">
        <v>35</v>
      </c>
      <c r="D153" s="59">
        <f t="shared" ref="D153:E153" si="30">D154+D159+D160</f>
        <v>794610.95</v>
      </c>
      <c r="E153" s="59">
        <f t="shared" si="30"/>
        <v>1059454.2999999998</v>
      </c>
      <c r="F153" s="44">
        <f t="shared" si="26"/>
        <v>133.32993963901453</v>
      </c>
    </row>
    <row r="154" spans="1:6" ht="12.75" customHeight="1" x14ac:dyDescent="0.2">
      <c r="A154" s="62">
        <v>311</v>
      </c>
      <c r="B154" s="63" t="s">
        <v>357</v>
      </c>
      <c r="C154" s="267" t="s">
        <v>358</v>
      </c>
      <c r="D154" s="59">
        <f t="shared" ref="D154:E154" si="31">SUM(D155:D158)</f>
        <v>654652.51</v>
      </c>
      <c r="E154" s="59">
        <f t="shared" si="31"/>
        <v>883410.28999999992</v>
      </c>
      <c r="F154" s="44">
        <f t="shared" si="26"/>
        <v>134.94339004367367</v>
      </c>
    </row>
    <row r="155" spans="1:6" ht="12.75" customHeight="1" x14ac:dyDescent="0.2">
      <c r="A155" s="62">
        <v>3111</v>
      </c>
      <c r="B155" s="63" t="s">
        <v>359</v>
      </c>
      <c r="C155" s="267" t="s">
        <v>360</v>
      </c>
      <c r="D155" s="193">
        <v>631452.68999999994</v>
      </c>
      <c r="E155" s="193">
        <v>833442.59</v>
      </c>
      <c r="F155" s="44">
        <f t="shared" si="26"/>
        <v>131.98812883353145</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17919.91</v>
      </c>
      <c r="E157" s="193">
        <v>41470.6</v>
      </c>
      <c r="F157" s="44">
        <f t="shared" si="26"/>
        <v>231.4219212038453</v>
      </c>
    </row>
    <row r="158" spans="1:6" ht="12.75" customHeight="1" x14ac:dyDescent="0.2">
      <c r="A158" s="62">
        <v>3114</v>
      </c>
      <c r="B158" s="64" t="s">
        <v>365</v>
      </c>
      <c r="C158" s="267" t="s">
        <v>366</v>
      </c>
      <c r="D158" s="193">
        <v>5279.91</v>
      </c>
      <c r="E158" s="193">
        <v>8497.1</v>
      </c>
      <c r="F158" s="44">
        <f t="shared" si="26"/>
        <v>160.9326674128915</v>
      </c>
    </row>
    <row r="159" spans="1:6" ht="12.75" customHeight="1" x14ac:dyDescent="0.2">
      <c r="A159" s="62">
        <v>312</v>
      </c>
      <c r="B159" s="64" t="s">
        <v>367</v>
      </c>
      <c r="C159" s="267" t="s">
        <v>368</v>
      </c>
      <c r="D159" s="193">
        <v>32741.33</v>
      </c>
      <c r="E159" s="193">
        <v>32179.84</v>
      </c>
      <c r="F159" s="44">
        <f t="shared" si="26"/>
        <v>98.285072720014739</v>
      </c>
    </row>
    <row r="160" spans="1:6" ht="12.75" customHeight="1" x14ac:dyDescent="0.2">
      <c r="A160" s="62">
        <v>313</v>
      </c>
      <c r="B160" s="64" t="s">
        <v>369</v>
      </c>
      <c r="C160" s="267" t="s">
        <v>370</v>
      </c>
      <c r="D160" s="59">
        <f t="shared" ref="D160:E160" si="32">SUM(D161:D163)</f>
        <v>107217.11</v>
      </c>
      <c r="E160" s="59">
        <f t="shared" si="32"/>
        <v>143864.16999999998</v>
      </c>
      <c r="F160" s="44">
        <f t="shared" si="26"/>
        <v>134.18023485244098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107217.11</v>
      </c>
      <c r="E162" s="193">
        <v>143820.29999999999</v>
      </c>
      <c r="F162" s="44">
        <f t="shared" si="26"/>
        <v>134.13931787566366</v>
      </c>
    </row>
    <row r="163" spans="1:6" ht="12.75" customHeight="1" x14ac:dyDescent="0.2">
      <c r="A163" s="62">
        <v>3133</v>
      </c>
      <c r="B163" s="63" t="s">
        <v>375</v>
      </c>
      <c r="C163" s="267" t="s">
        <v>376</v>
      </c>
      <c r="D163" s="193">
        <v>0</v>
      </c>
      <c r="E163" s="193">
        <v>43.87</v>
      </c>
      <c r="F163" s="44" t="str">
        <f t="shared" si="26"/>
        <v>-</v>
      </c>
    </row>
    <row r="164" spans="1:6" ht="12.75" customHeight="1" x14ac:dyDescent="0.2">
      <c r="A164" s="69">
        <v>32</v>
      </c>
      <c r="B164" s="64" t="s">
        <v>377</v>
      </c>
      <c r="C164" s="267" t="s">
        <v>378</v>
      </c>
      <c r="D164" s="59">
        <f>D165+D170+D178+D188+D189+D194</f>
        <v>182554.46999999997</v>
      </c>
      <c r="E164" s="59">
        <f>E165+E170+E178+E188+E189+E194</f>
        <v>205442.62</v>
      </c>
      <c r="F164" s="44">
        <f t="shared" si="26"/>
        <v>112.53770997773982</v>
      </c>
    </row>
    <row r="165" spans="1:6" ht="12.75" customHeight="1" x14ac:dyDescent="0.2">
      <c r="A165" s="62">
        <v>321</v>
      </c>
      <c r="B165" s="63" t="s">
        <v>379</v>
      </c>
      <c r="C165" s="267" t="s">
        <v>380</v>
      </c>
      <c r="D165" s="59">
        <f t="shared" ref="D165:E165" si="33">SUM(D166:D169)</f>
        <v>34861.67</v>
      </c>
      <c r="E165" s="59">
        <f t="shared" si="33"/>
        <v>40909.780000000006</v>
      </c>
      <c r="F165" s="44">
        <f t="shared" si="26"/>
        <v>117.34888202429777</v>
      </c>
    </row>
    <row r="166" spans="1:6" ht="12.75" customHeight="1" x14ac:dyDescent="0.2">
      <c r="A166" s="62">
        <v>3211</v>
      </c>
      <c r="B166" s="63" t="s">
        <v>381</v>
      </c>
      <c r="C166" s="267" t="s">
        <v>382</v>
      </c>
      <c r="D166" s="193">
        <v>5134.57</v>
      </c>
      <c r="E166" s="193">
        <v>4672.54</v>
      </c>
      <c r="F166" s="44">
        <f t="shared" si="26"/>
        <v>91.001583384781981</v>
      </c>
    </row>
    <row r="167" spans="1:6" ht="12.75" customHeight="1" x14ac:dyDescent="0.2">
      <c r="A167" s="62">
        <v>3212</v>
      </c>
      <c r="B167" s="63" t="s">
        <v>383</v>
      </c>
      <c r="C167" s="267" t="s">
        <v>384</v>
      </c>
      <c r="D167" s="193">
        <v>28755.599999999999</v>
      </c>
      <c r="E167" s="193">
        <v>34893.440000000002</v>
      </c>
      <c r="F167" s="44">
        <f t="shared" si="26"/>
        <v>121.34485108987467</v>
      </c>
    </row>
    <row r="168" spans="1:6" ht="12.75" customHeight="1" x14ac:dyDescent="0.2">
      <c r="A168" s="62">
        <v>3213</v>
      </c>
      <c r="B168" s="63" t="s">
        <v>385</v>
      </c>
      <c r="C168" s="267" t="s">
        <v>386</v>
      </c>
      <c r="D168" s="193">
        <v>145</v>
      </c>
      <c r="E168" s="193">
        <v>782.3</v>
      </c>
      <c r="F168" s="44">
        <f t="shared" si="26"/>
        <v>539.51724137931035</v>
      </c>
    </row>
    <row r="169" spans="1:6" ht="12.75" customHeight="1" x14ac:dyDescent="0.2">
      <c r="A169" s="62">
        <v>3214</v>
      </c>
      <c r="B169" s="63" t="s">
        <v>387</v>
      </c>
      <c r="C169" s="267" t="s">
        <v>388</v>
      </c>
      <c r="D169" s="193">
        <v>826.5</v>
      </c>
      <c r="E169" s="193">
        <v>561.5</v>
      </c>
      <c r="F169" s="44">
        <f t="shared" si="26"/>
        <v>67.937084089534181</v>
      </c>
    </row>
    <row r="170" spans="1:6" ht="12.75" customHeight="1" x14ac:dyDescent="0.2">
      <c r="A170" s="62">
        <v>322</v>
      </c>
      <c r="B170" s="63" t="s">
        <v>389</v>
      </c>
      <c r="C170" s="267" t="s">
        <v>390</v>
      </c>
      <c r="D170" s="59">
        <f t="shared" ref="D170:E170" si="34">SUM(D171:D177)</f>
        <v>97819.32</v>
      </c>
      <c r="E170" s="59">
        <f t="shared" si="34"/>
        <v>132759.07</v>
      </c>
      <c r="F170" s="44">
        <f t="shared" si="26"/>
        <v>135.71865966764028</v>
      </c>
    </row>
    <row r="171" spans="1:6" ht="12.75" customHeight="1" x14ac:dyDescent="0.2">
      <c r="A171" s="62">
        <v>3221</v>
      </c>
      <c r="B171" s="63" t="s">
        <v>391</v>
      </c>
      <c r="C171" s="267" t="s">
        <v>392</v>
      </c>
      <c r="D171" s="193">
        <v>7185.6</v>
      </c>
      <c r="E171" s="193">
        <v>11624.3</v>
      </c>
      <c r="F171" s="44">
        <f t="shared" si="26"/>
        <v>161.77215542195501</v>
      </c>
    </row>
    <row r="172" spans="1:6" ht="12.75" customHeight="1" x14ac:dyDescent="0.2">
      <c r="A172" s="62">
        <v>3222</v>
      </c>
      <c r="B172" s="63" t="s">
        <v>393</v>
      </c>
      <c r="C172" s="267" t="s">
        <v>394</v>
      </c>
      <c r="D172" s="193">
        <v>69315.94</v>
      </c>
      <c r="E172" s="193">
        <v>95759.73</v>
      </c>
      <c r="F172" s="44">
        <f t="shared" si="26"/>
        <v>138.14965215793075</v>
      </c>
    </row>
    <row r="173" spans="1:6" ht="12.75" customHeight="1" x14ac:dyDescent="0.2">
      <c r="A173" s="62">
        <v>3223</v>
      </c>
      <c r="B173" s="64" t="s">
        <v>395</v>
      </c>
      <c r="C173" s="267" t="s">
        <v>396</v>
      </c>
      <c r="D173" s="193">
        <v>17807.3</v>
      </c>
      <c r="E173" s="193">
        <v>19618.13</v>
      </c>
      <c r="F173" s="44">
        <f t="shared" si="26"/>
        <v>110.16903180156454</v>
      </c>
    </row>
    <row r="174" spans="1:6" ht="12.75" customHeight="1" x14ac:dyDescent="0.2">
      <c r="A174" s="62">
        <v>3224</v>
      </c>
      <c r="B174" s="64" t="s">
        <v>397</v>
      </c>
      <c r="C174" s="267" t="s">
        <v>398</v>
      </c>
      <c r="D174" s="193">
        <v>1059.78</v>
      </c>
      <c r="E174" s="193">
        <v>2025.09</v>
      </c>
      <c r="F174" s="44">
        <f t="shared" si="26"/>
        <v>191.08588574987263</v>
      </c>
    </row>
    <row r="175" spans="1:6" ht="12.75" customHeight="1" x14ac:dyDescent="0.2">
      <c r="A175" s="62">
        <v>3225</v>
      </c>
      <c r="B175" s="64" t="s">
        <v>399</v>
      </c>
      <c r="C175" s="267" t="s">
        <v>400</v>
      </c>
      <c r="D175" s="193">
        <v>1472.52</v>
      </c>
      <c r="E175" s="193">
        <v>2773.84</v>
      </c>
      <c r="F175" s="44">
        <f t="shared" si="26"/>
        <v>188.37367234400892</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978.18</v>
      </c>
      <c r="E177" s="193">
        <v>957.98</v>
      </c>
      <c r="F177" s="44">
        <f t="shared" si="26"/>
        <v>97.934940399517473</v>
      </c>
    </row>
    <row r="178" spans="1:6" ht="12.75" customHeight="1" x14ac:dyDescent="0.2">
      <c r="A178" s="62">
        <v>323</v>
      </c>
      <c r="B178" s="64" t="s">
        <v>405</v>
      </c>
      <c r="C178" s="267" t="s">
        <v>406</v>
      </c>
      <c r="D178" s="59">
        <f t="shared" ref="D178:E178" si="35">SUM(D179:D187)</f>
        <v>34837.71</v>
      </c>
      <c r="E178" s="59">
        <f t="shared" si="35"/>
        <v>25956.28</v>
      </c>
      <c r="F178" s="44">
        <f t="shared" si="26"/>
        <v>74.506274953204439</v>
      </c>
    </row>
    <row r="179" spans="1:6" ht="12.75" customHeight="1" x14ac:dyDescent="0.2">
      <c r="A179" s="62">
        <v>3231</v>
      </c>
      <c r="B179" s="64" t="s">
        <v>407</v>
      </c>
      <c r="C179" s="267" t="s">
        <v>408</v>
      </c>
      <c r="D179" s="193">
        <v>7989.08</v>
      </c>
      <c r="E179" s="193">
        <v>3273.37</v>
      </c>
      <c r="F179" s="44">
        <f t="shared" si="26"/>
        <v>40.973053217642082</v>
      </c>
    </row>
    <row r="180" spans="1:6" ht="12.75" customHeight="1" x14ac:dyDescent="0.2">
      <c r="A180" s="62">
        <v>3232</v>
      </c>
      <c r="B180" s="64" t="s">
        <v>409</v>
      </c>
      <c r="C180" s="267" t="s">
        <v>410</v>
      </c>
      <c r="D180" s="193">
        <v>5966.74</v>
      </c>
      <c r="E180" s="193">
        <v>3747.83</v>
      </c>
      <c r="F180" s="44">
        <f t="shared" si="26"/>
        <v>62.812021304766084</v>
      </c>
    </row>
    <row r="181" spans="1:6" ht="12.75" customHeight="1" x14ac:dyDescent="0.2">
      <c r="A181" s="62">
        <v>3233</v>
      </c>
      <c r="B181" s="64" t="s">
        <v>411</v>
      </c>
      <c r="C181" s="267" t="s">
        <v>412</v>
      </c>
      <c r="D181" s="193">
        <v>660</v>
      </c>
      <c r="E181" s="193"/>
      <c r="F181" s="44">
        <f t="shared" si="26"/>
        <v>0</v>
      </c>
    </row>
    <row r="182" spans="1:6" ht="12.75" customHeight="1" x14ac:dyDescent="0.2">
      <c r="A182" s="62">
        <v>3234</v>
      </c>
      <c r="B182" s="64" t="s">
        <v>413</v>
      </c>
      <c r="C182" s="267" t="s">
        <v>414</v>
      </c>
      <c r="D182" s="193">
        <v>9877.26</v>
      </c>
      <c r="E182" s="193">
        <v>8592.18</v>
      </c>
      <c r="F182" s="44">
        <f t="shared" si="26"/>
        <v>86.989509236367169</v>
      </c>
    </row>
    <row r="183" spans="1:6" ht="12.75" customHeight="1" x14ac:dyDescent="0.2">
      <c r="A183" s="62">
        <v>3235</v>
      </c>
      <c r="B183" s="63" t="s">
        <v>415</v>
      </c>
      <c r="C183" s="267" t="s">
        <v>416</v>
      </c>
      <c r="D183" s="193">
        <v>1165.3</v>
      </c>
      <c r="E183" s="193">
        <v>1230</v>
      </c>
      <c r="F183" s="44">
        <f t="shared" si="26"/>
        <v>105.5522183128808</v>
      </c>
    </row>
    <row r="184" spans="1:6" ht="12.75" customHeight="1" x14ac:dyDescent="0.2">
      <c r="A184" s="62">
        <v>3236</v>
      </c>
      <c r="B184" s="63" t="s">
        <v>417</v>
      </c>
      <c r="C184" s="267" t="s">
        <v>418</v>
      </c>
      <c r="D184" s="193">
        <v>2817.12</v>
      </c>
      <c r="E184" s="193">
        <v>3613.89</v>
      </c>
      <c r="F184" s="44">
        <f t="shared" si="26"/>
        <v>128.28314022831827</v>
      </c>
    </row>
    <row r="185" spans="1:6" ht="12.75" customHeight="1" x14ac:dyDescent="0.2">
      <c r="A185" s="62">
        <v>3237</v>
      </c>
      <c r="B185" s="63" t="s">
        <v>419</v>
      </c>
      <c r="C185" s="267" t="s">
        <v>420</v>
      </c>
      <c r="D185" s="193">
        <v>3336.19</v>
      </c>
      <c r="E185" s="193">
        <v>3691.78</v>
      </c>
      <c r="F185" s="44">
        <f t="shared" si="26"/>
        <v>110.65856560927286</v>
      </c>
    </row>
    <row r="186" spans="1:6" ht="12.75" customHeight="1" x14ac:dyDescent="0.2">
      <c r="A186" s="62">
        <v>3238</v>
      </c>
      <c r="B186" s="63" t="s">
        <v>421</v>
      </c>
      <c r="C186" s="267" t="s">
        <v>422</v>
      </c>
      <c r="D186" s="193">
        <v>1286.0999999999999</v>
      </c>
      <c r="E186" s="193">
        <v>1337.83</v>
      </c>
      <c r="F186" s="44">
        <f t="shared" si="26"/>
        <v>104.02223777311251</v>
      </c>
    </row>
    <row r="187" spans="1:6" ht="12.75" customHeight="1" x14ac:dyDescent="0.2">
      <c r="A187" s="62">
        <v>3239</v>
      </c>
      <c r="B187" s="63" t="s">
        <v>423</v>
      </c>
      <c r="C187" s="267" t="s">
        <v>424</v>
      </c>
      <c r="D187" s="193">
        <v>1739.92</v>
      </c>
      <c r="E187" s="193">
        <v>469.4</v>
      </c>
      <c r="F187" s="44">
        <f t="shared" si="26"/>
        <v>26.978251873649363</v>
      </c>
    </row>
    <row r="188" spans="1:6" ht="12.75" customHeight="1" x14ac:dyDescent="0.2">
      <c r="A188" s="62">
        <v>324</v>
      </c>
      <c r="B188" s="63" t="s">
        <v>425</v>
      </c>
      <c r="C188" s="267" t="s">
        <v>426</v>
      </c>
      <c r="D188" s="193">
        <v>12460.14</v>
      </c>
      <c r="E188" s="193">
        <v>1559.61</v>
      </c>
      <c r="F188" s="44">
        <f t="shared" si="26"/>
        <v>12.51679355127631</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2575.6299999999997</v>
      </c>
      <c r="E194" s="59">
        <f t="shared" si="36"/>
        <v>4257.88</v>
      </c>
      <c r="F194" s="44">
        <f t="shared" si="26"/>
        <v>165.31411732275211</v>
      </c>
    </row>
    <row r="195" spans="1:6" ht="12.75" customHeight="1" x14ac:dyDescent="0.2">
      <c r="A195" s="62">
        <v>3291</v>
      </c>
      <c r="B195" s="182" t="s">
        <v>439</v>
      </c>
      <c r="C195" s="267" t="s">
        <v>440</v>
      </c>
      <c r="D195" s="193">
        <v>0</v>
      </c>
      <c r="E195" s="193">
        <v>128.47</v>
      </c>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25.36</v>
      </c>
      <c r="E197" s="193">
        <v>203.94</v>
      </c>
      <c r="F197" s="44">
        <f t="shared" si="26"/>
        <v>804.17981072555199</v>
      </c>
    </row>
    <row r="198" spans="1:6" ht="12.75" customHeight="1" x14ac:dyDescent="0.2">
      <c r="A198" s="62">
        <v>3294</v>
      </c>
      <c r="B198" s="63" t="s">
        <v>445</v>
      </c>
      <c r="C198" s="267" t="s">
        <v>446</v>
      </c>
      <c r="D198" s="193">
        <v>108.09</v>
      </c>
      <c r="E198" s="193">
        <v>150</v>
      </c>
      <c r="F198" s="44">
        <f t="shared" si="26"/>
        <v>138.77324451845683</v>
      </c>
    </row>
    <row r="199" spans="1:6" ht="12.75" customHeight="1" x14ac:dyDescent="0.2">
      <c r="A199" s="62">
        <v>3295</v>
      </c>
      <c r="B199" s="63" t="s">
        <v>447</v>
      </c>
      <c r="C199" s="267" t="s">
        <v>448</v>
      </c>
      <c r="D199" s="193">
        <v>1987</v>
      </c>
      <c r="E199" s="193">
        <v>2664</v>
      </c>
      <c r="F199" s="44">
        <f t="shared" si="26"/>
        <v>134.07146451937595</v>
      </c>
    </row>
    <row r="200" spans="1:6" ht="12.75" customHeight="1" x14ac:dyDescent="0.2">
      <c r="A200" s="62" t="s">
        <v>449</v>
      </c>
      <c r="B200" s="63" t="s">
        <v>450</v>
      </c>
      <c r="C200" s="267" t="s">
        <v>449</v>
      </c>
      <c r="D200" s="193">
        <v>0</v>
      </c>
      <c r="E200" s="193">
        <v>808.77</v>
      </c>
      <c r="F200" s="44" t="str">
        <f t="shared" si="26"/>
        <v>-</v>
      </c>
    </row>
    <row r="201" spans="1:6" ht="12.75" customHeight="1" x14ac:dyDescent="0.2">
      <c r="A201" s="62">
        <v>3299</v>
      </c>
      <c r="B201" s="63" t="s">
        <v>451</v>
      </c>
      <c r="C201" s="267" t="s">
        <v>452</v>
      </c>
      <c r="D201" s="193">
        <v>455.18</v>
      </c>
      <c r="E201" s="193">
        <v>302.7</v>
      </c>
      <c r="F201" s="44">
        <f t="shared" si="26"/>
        <v>66.501164374533147</v>
      </c>
    </row>
    <row r="202" spans="1:6" ht="12.75" customHeight="1" x14ac:dyDescent="0.2">
      <c r="A202" s="62">
        <v>34</v>
      </c>
      <c r="B202" s="182" t="s">
        <v>453</v>
      </c>
      <c r="C202" s="267" t="s">
        <v>454</v>
      </c>
      <c r="D202" s="59">
        <f t="shared" ref="D202:E202" si="37">D203+D208+D216</f>
        <v>180.10000000000002</v>
      </c>
      <c r="E202" s="59">
        <f t="shared" si="37"/>
        <v>1407.55</v>
      </c>
      <c r="F202" s="44">
        <f t="shared" si="26"/>
        <v>781.5380344253191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180.10000000000002</v>
      </c>
      <c r="E216" s="59">
        <f t="shared" si="40"/>
        <v>1407.55</v>
      </c>
      <c r="F216" s="44">
        <f t="shared" si="26"/>
        <v>781.5380344253191</v>
      </c>
    </row>
    <row r="217" spans="1:6" ht="12.75" customHeight="1" x14ac:dyDescent="0.2">
      <c r="A217" s="62">
        <v>3431</v>
      </c>
      <c r="B217" s="181" t="s">
        <v>483</v>
      </c>
      <c r="C217" s="267" t="s">
        <v>484</v>
      </c>
      <c r="D217" s="193">
        <v>140.77000000000001</v>
      </c>
      <c r="E217" s="193">
        <v>160.58000000000001</v>
      </c>
      <c r="F217" s="44">
        <f t="shared" si="26"/>
        <v>114.07260069617107</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39.33</v>
      </c>
      <c r="E219" s="193">
        <v>1246.97</v>
      </c>
      <c r="F219" s="44">
        <f t="shared" si="26"/>
        <v>3170.5314009661838</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462.06</v>
      </c>
      <c r="E262" s="59">
        <f t="shared" si="55"/>
        <v>404.08</v>
      </c>
      <c r="F262" s="44">
        <f t="shared" ref="F262:F268" si="56">IF(D262&lt;&gt;0,IF(E262/D262&gt;=100,"&gt;&gt;100",E262/D262*100),"-")</f>
        <v>87.451846080595587</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462.06</v>
      </c>
      <c r="E269" s="59">
        <f t="shared" si="58"/>
        <v>404.08</v>
      </c>
      <c r="F269" s="44">
        <f t="shared" ref="F269:F272" si="59">IF(D269&lt;&gt;0,IF(E269/D269&gt;=100,"&gt;&gt;100",E269/D269*100),"-")</f>
        <v>87.451846080595587</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462.06</v>
      </c>
      <c r="E271" s="193">
        <v>404.08</v>
      </c>
      <c r="F271" s="44">
        <f t="shared" si="59"/>
        <v>87.451846080595587</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780.39</v>
      </c>
      <c r="E273" s="59">
        <f t="shared" si="60"/>
        <v>796.5</v>
      </c>
      <c r="F273" s="44">
        <f t="shared" ref="F273:F277" si="61">IF(D273&lt;&gt;0,IF(E273/D273&gt;=100,"&gt;&gt;100",E273/D273*100),"-")</f>
        <v>102.06435243916503</v>
      </c>
    </row>
    <row r="274" spans="1:6" ht="12.75" customHeight="1" x14ac:dyDescent="0.2">
      <c r="A274" s="62">
        <v>381</v>
      </c>
      <c r="B274" s="63" t="s">
        <v>588</v>
      </c>
      <c r="C274" s="267" t="s">
        <v>589</v>
      </c>
      <c r="D274" s="59">
        <f t="shared" ref="D274:E274" si="62">SUM(D275:D277)</f>
        <v>780.39</v>
      </c>
      <c r="E274" s="59">
        <f t="shared" si="62"/>
        <v>796.5</v>
      </c>
      <c r="F274" s="44">
        <f t="shared" si="61"/>
        <v>102.06435243916503</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780.39</v>
      </c>
      <c r="E276" s="193">
        <v>796.5</v>
      </c>
      <c r="F276" s="44">
        <f t="shared" si="61"/>
        <v>102.06435243916503</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978587.97</v>
      </c>
      <c r="E299" s="59">
        <f>E152-E297+E298</f>
        <v>1267505.05</v>
      </c>
      <c r="F299" s="44">
        <f t="shared" si="68"/>
        <v>129.52387407746286</v>
      </c>
    </row>
    <row r="300" spans="1:6" ht="12.75" customHeight="1" x14ac:dyDescent="0.2">
      <c r="A300" s="62" t="s">
        <v>629</v>
      </c>
      <c r="B300" s="63" t="s">
        <v>640</v>
      </c>
      <c r="C300" s="267" t="s">
        <v>641</v>
      </c>
      <c r="D300" s="59">
        <f>IF(D6&gt;=D299,D6-D299,0)</f>
        <v>4322.0900000000838</v>
      </c>
      <c r="E300" s="59">
        <f>IF(E6&gt;=E299,E6-E299,0)</f>
        <v>0</v>
      </c>
      <c r="F300" s="44">
        <f t="shared" si="68"/>
        <v>0</v>
      </c>
    </row>
    <row r="301" spans="1:6" ht="12.75" customHeight="1" x14ac:dyDescent="0.2">
      <c r="A301" s="62" t="s">
        <v>629</v>
      </c>
      <c r="B301" s="63" t="s">
        <v>642</v>
      </c>
      <c r="C301" s="267" t="s">
        <v>643</v>
      </c>
      <c r="D301" s="59">
        <f>IF(D299&gt;=D6,D299-D6,0)</f>
        <v>0</v>
      </c>
      <c r="E301" s="59">
        <f>IF(E299&gt;=E6,E299-E6,0)</f>
        <v>143877.35999999987</v>
      </c>
      <c r="F301" s="44" t="str">
        <f t="shared" si="68"/>
        <v>-</v>
      </c>
    </row>
    <row r="302" spans="1:6" ht="12.75" customHeight="1" x14ac:dyDescent="0.2">
      <c r="A302" s="62">
        <v>92211</v>
      </c>
      <c r="B302" s="63" t="s">
        <v>644</v>
      </c>
      <c r="C302" s="267" t="s">
        <v>645</v>
      </c>
      <c r="D302" s="193">
        <v>6879.72</v>
      </c>
      <c r="E302" s="193">
        <v>21877.66</v>
      </c>
      <c r="F302" s="44">
        <f t="shared" si="68"/>
        <v>318.00218613548225</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7351.05</v>
      </c>
      <c r="E304" s="193">
        <v>232159.38</v>
      </c>
      <c r="F304" s="44">
        <f t="shared" si="68"/>
        <v>3158.179851857898</v>
      </c>
    </row>
    <row r="305" spans="1:6" ht="12" x14ac:dyDescent="0.2">
      <c r="A305" s="62">
        <v>9661</v>
      </c>
      <c r="B305" s="228" t="s">
        <v>650</v>
      </c>
      <c r="C305" s="267" t="s">
        <v>651</v>
      </c>
      <c r="D305" s="193">
        <v>25.63</v>
      </c>
      <c r="E305" s="193">
        <v>0</v>
      </c>
      <c r="F305" s="44">
        <f t="shared" si="68"/>
        <v>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3637</v>
      </c>
      <c r="E360" s="59">
        <f t="shared" si="86"/>
        <v>3732</v>
      </c>
      <c r="F360" s="44">
        <f t="shared" si="72"/>
        <v>102.61204289249382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3637</v>
      </c>
      <c r="E373" s="59">
        <f t="shared" si="90"/>
        <v>3732</v>
      </c>
      <c r="F373" s="44">
        <f t="shared" si="72"/>
        <v>102.61204289249382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3637</v>
      </c>
      <c r="E379" s="59">
        <f t="shared" si="92"/>
        <v>3732</v>
      </c>
      <c r="F379" s="44">
        <f t="shared" si="72"/>
        <v>102.61204289249382</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v>1</v>
      </c>
      <c r="F381" s="44" t="str">
        <f t="shared" si="72"/>
        <v>-</v>
      </c>
    </row>
    <row r="382" spans="1:6" ht="12.75" customHeight="1" x14ac:dyDescent="0.2">
      <c r="A382" s="62">
        <v>4223</v>
      </c>
      <c r="B382" s="63" t="s">
        <v>699</v>
      </c>
      <c r="C382" s="267" t="s">
        <v>790</v>
      </c>
      <c r="D382" s="193">
        <v>1165</v>
      </c>
      <c r="E382" s="193">
        <v>2512.5</v>
      </c>
      <c r="F382" s="44">
        <f t="shared" si="72"/>
        <v>215.66523605150218</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v>100</v>
      </c>
      <c r="F385" s="44" t="str">
        <f t="shared" si="72"/>
        <v>-</v>
      </c>
    </row>
    <row r="386" spans="1:6" ht="12.75" customHeight="1" x14ac:dyDescent="0.2">
      <c r="A386" s="62">
        <v>4227</v>
      </c>
      <c r="B386" s="182" t="s">
        <v>707</v>
      </c>
      <c r="C386" s="267" t="s">
        <v>794</v>
      </c>
      <c r="D386" s="193">
        <v>2472</v>
      </c>
      <c r="E386" s="193">
        <v>1118.5</v>
      </c>
      <c r="F386" s="44">
        <f t="shared" si="72"/>
        <v>45.246763754045304</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3637</v>
      </c>
      <c r="E418" s="59">
        <f t="shared" si="102"/>
        <v>3732</v>
      </c>
      <c r="F418" s="44">
        <f t="shared" si="72"/>
        <v>102.61204289249382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982910.06</v>
      </c>
      <c r="E422" s="59">
        <f>E6+E308</f>
        <v>1123627.6900000002</v>
      </c>
      <c r="F422" s="44">
        <f t="shared" si="72"/>
        <v>114.31642992849214</v>
      </c>
    </row>
    <row r="423" spans="1:6" ht="12.75" customHeight="1" x14ac:dyDescent="0.2">
      <c r="A423" s="62" t="s">
        <v>629</v>
      </c>
      <c r="B423" s="63" t="s">
        <v>852</v>
      </c>
      <c r="C423" s="267" t="s">
        <v>853</v>
      </c>
      <c r="D423" s="59">
        <f t="shared" ref="D423:E423" si="103">D299+D360</f>
        <v>982224.97</v>
      </c>
      <c r="E423" s="59">
        <f t="shared" si="103"/>
        <v>1271237.05</v>
      </c>
      <c r="F423" s="44">
        <f t="shared" si="72"/>
        <v>129.42422447272949</v>
      </c>
    </row>
    <row r="424" spans="1:6" ht="12.75" customHeight="1" x14ac:dyDescent="0.2">
      <c r="A424" s="62" t="s">
        <v>629</v>
      </c>
      <c r="B424" s="63" t="s">
        <v>854</v>
      </c>
      <c r="C424" s="267" t="s">
        <v>855</v>
      </c>
      <c r="D424" s="59">
        <f t="shared" ref="D424:E424" si="104">IF(D422&gt;=D423,D422-D423,0)</f>
        <v>685.09000000008382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147609.35999999987</v>
      </c>
      <c r="F425" s="44" t="str">
        <f t="shared" si="72"/>
        <v>-</v>
      </c>
    </row>
    <row r="426" spans="1:6" ht="12.75" customHeight="1" x14ac:dyDescent="0.2">
      <c r="A426" s="271" t="s">
        <v>858</v>
      </c>
      <c r="B426" s="182" t="s">
        <v>859</v>
      </c>
      <c r="C426" s="272" t="s">
        <v>860</v>
      </c>
      <c r="D426" s="59">
        <f t="shared" ref="D426:E426" si="106">IF(D302-D303+D419-D420&gt;=0,D302-D303+D419-D420,0)</f>
        <v>6879.72</v>
      </c>
      <c r="E426" s="59">
        <f t="shared" si="106"/>
        <v>21877.66</v>
      </c>
      <c r="F426" s="44">
        <f t="shared" si="72"/>
        <v>318.00218613548225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7351.05</v>
      </c>
      <c r="E428" s="80">
        <f t="shared" si="108"/>
        <v>232159.38</v>
      </c>
      <c r="F428" s="60">
        <f t="shared" si="72"/>
        <v>3158.179851857898</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982910.06</v>
      </c>
      <c r="E643" s="59">
        <f>E422+E430</f>
        <v>1123627.6900000002</v>
      </c>
      <c r="F643" s="44">
        <f t="shared" si="109"/>
        <v>114.31642992849214</v>
      </c>
    </row>
    <row r="644" spans="1:6" ht="12.75" customHeight="1" x14ac:dyDescent="0.2">
      <c r="A644" s="62" t="s">
        <v>629</v>
      </c>
      <c r="B644" s="63" t="s">
        <v>1285</v>
      </c>
      <c r="C644" s="267" t="s">
        <v>1286</v>
      </c>
      <c r="D644" s="59">
        <f>D423+D535</f>
        <v>982224.97</v>
      </c>
      <c r="E644" s="59">
        <f>E423+E535</f>
        <v>1271237.05</v>
      </c>
      <c r="F644" s="44">
        <f t="shared" si="109"/>
        <v>129.42422447272949</v>
      </c>
    </row>
    <row r="645" spans="1:6" ht="12.75" customHeight="1" x14ac:dyDescent="0.2">
      <c r="A645" s="62" t="s">
        <v>629</v>
      </c>
      <c r="B645" s="63" t="s">
        <v>1287</v>
      </c>
      <c r="C645" s="267" t="s">
        <v>1288</v>
      </c>
      <c r="D645" s="59">
        <f t="shared" ref="D645:E645" si="163">IF(D643&gt;=D644,D643-D644,0)</f>
        <v>685.09000000008382</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147609.35999999987</v>
      </c>
      <c r="F646" s="44" t="str">
        <f t="shared" si="109"/>
        <v>-</v>
      </c>
    </row>
    <row r="647" spans="1:6" ht="24" x14ac:dyDescent="0.2">
      <c r="A647" s="271" t="s">
        <v>1291</v>
      </c>
      <c r="B647" s="63" t="s">
        <v>1292</v>
      </c>
      <c r="C647" s="272" t="s">
        <v>1291</v>
      </c>
      <c r="D647" s="59">
        <f>IF(D426-D427+D641-D642&gt;=0,D426-D427+D641-D642,0)</f>
        <v>6879.72</v>
      </c>
      <c r="E647" s="59">
        <f>IF(E426-E427+E641-E642&gt;=0,E426-E427+E641-E642,0)</f>
        <v>21877.66</v>
      </c>
      <c r="F647" s="44">
        <f t="shared" si="109"/>
        <v>318.00218613548225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7564.8100000000841</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125731.69999999987</v>
      </c>
      <c r="F650" s="44" t="str">
        <f t="shared" si="109"/>
        <v>-</v>
      </c>
    </row>
    <row r="651" spans="1:6" ht="24" x14ac:dyDescent="0.2">
      <c r="A651" s="269" t="s">
        <v>1299</v>
      </c>
      <c r="B651" s="183" t="s">
        <v>1300</v>
      </c>
      <c r="C651" s="270" t="s">
        <v>1299</v>
      </c>
      <c r="D651" s="195">
        <v>127561.49</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29696.99</v>
      </c>
      <c r="E653" s="193">
        <v>53926.83</v>
      </c>
      <c r="F653" s="44">
        <f t="shared" ref="F653:F740" si="167">IF(D653&lt;&gt;0,IF(E653/D653&gt;=100,"&gt;&gt;100",E653/D653*100),"-")</f>
        <v>181.5902217699504</v>
      </c>
    </row>
    <row r="654" spans="1:6" ht="12.75" customHeight="1" x14ac:dyDescent="0.2">
      <c r="A654" s="62" t="s">
        <v>1304</v>
      </c>
      <c r="B654" s="63" t="s">
        <v>1305</v>
      </c>
      <c r="C654" s="267" t="s">
        <v>1304</v>
      </c>
      <c r="D654" s="193">
        <v>199879.22</v>
      </c>
      <c r="E654" s="193">
        <v>232729.53</v>
      </c>
      <c r="F654" s="44">
        <f t="shared" si="167"/>
        <v>116.4350801448995</v>
      </c>
    </row>
    <row r="655" spans="1:6" ht="12.75" customHeight="1" x14ac:dyDescent="0.2">
      <c r="A655" s="62" t="s">
        <v>1306</v>
      </c>
      <c r="B655" s="63" t="s">
        <v>1307</v>
      </c>
      <c r="C655" s="267" t="s">
        <v>1306</v>
      </c>
      <c r="D655" s="193">
        <v>204403.9</v>
      </c>
      <c r="E655" s="193">
        <v>237772.58</v>
      </c>
      <c r="F655" s="44">
        <f t="shared" si="167"/>
        <v>116.32487442754271</v>
      </c>
    </row>
    <row r="656" spans="1:6" ht="24" x14ac:dyDescent="0.2">
      <c r="A656" s="62">
        <v>11</v>
      </c>
      <c r="B656" s="63" t="s">
        <v>1308</v>
      </c>
      <c r="C656" s="267" t="s">
        <v>1309</v>
      </c>
      <c r="D656" s="59">
        <f t="shared" ref="D656:E656" si="168">+D653+D654-D655</f>
        <v>25172.309999999998</v>
      </c>
      <c r="E656" s="59">
        <f t="shared" si="168"/>
        <v>48883.78</v>
      </c>
      <c r="F656" s="44">
        <f t="shared" si="167"/>
        <v>194.19663908477213</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68</v>
      </c>
      <c r="E658" s="273">
        <v>68</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63</v>
      </c>
      <c r="E660" s="273">
        <v>63</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806962.68</v>
      </c>
      <c r="E683" s="191">
        <v>927325.56</v>
      </c>
      <c r="F683" s="70">
        <f t="shared" si="167"/>
        <v>114.9155447932239</v>
      </c>
    </row>
    <row r="684" spans="1:6" ht="24" x14ac:dyDescent="0.2">
      <c r="A684" s="69">
        <v>63613</v>
      </c>
      <c r="B684" s="181" t="s">
        <v>1365</v>
      </c>
      <c r="C684" s="301" t="s">
        <v>1366</v>
      </c>
      <c r="D684" s="191">
        <v>50905.82</v>
      </c>
      <c r="E684" s="191">
        <v>48418.44</v>
      </c>
      <c r="F684" s="70">
        <f t="shared" si="167"/>
        <v>95.113761059148061</v>
      </c>
    </row>
    <row r="685" spans="1:6" ht="24" x14ac:dyDescent="0.2">
      <c r="A685" s="62">
        <v>63622</v>
      </c>
      <c r="B685" s="264" t="s">
        <v>1367</v>
      </c>
      <c r="C685" s="267" t="s">
        <v>1368</v>
      </c>
      <c r="D685" s="193">
        <v>0</v>
      </c>
      <c r="E685" s="193">
        <v>1115.0899999999999</v>
      </c>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49366.34</v>
      </c>
      <c r="E724" s="191">
        <v>73372.81</v>
      </c>
      <c r="F724" s="70">
        <f t="shared" si="167"/>
        <v>148.62922793142047</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2299.89</v>
      </c>
      <c r="E732" s="191">
        <v>3209.28</v>
      </c>
      <c r="F732" s="70">
        <f t="shared" si="167"/>
        <v>139.54058672371289</v>
      </c>
    </row>
    <row r="733" spans="1:6" ht="12.75" customHeight="1" x14ac:dyDescent="0.2">
      <c r="A733" s="69">
        <v>31215</v>
      </c>
      <c r="B733" s="64" t="s">
        <v>1443</v>
      </c>
      <c r="C733" s="301" t="s">
        <v>1444</v>
      </c>
      <c r="D733" s="191">
        <v>2207.1999999999998</v>
      </c>
      <c r="E733" s="191">
        <v>1324.32</v>
      </c>
      <c r="F733" s="70">
        <f t="shared" si="167"/>
        <v>60</v>
      </c>
    </row>
    <row r="734" spans="1:6" ht="12.75" customHeight="1" x14ac:dyDescent="0.2">
      <c r="A734" s="69">
        <v>32121</v>
      </c>
      <c r="B734" s="64" t="s">
        <v>1445</v>
      </c>
      <c r="C734" s="301" t="s">
        <v>1446</v>
      </c>
      <c r="D734" s="191">
        <v>28755.599999999999</v>
      </c>
      <c r="E734" s="191">
        <v>34893.440000000002</v>
      </c>
      <c r="F734" s="70">
        <f t="shared" si="167"/>
        <v>121.34485108987467</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2592.12</v>
      </c>
      <c r="E736" s="193">
        <v>2751.39</v>
      </c>
      <c r="F736" s="44">
        <f t="shared" si="167"/>
        <v>106.14439146335816</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2598.09</v>
      </c>
      <c r="E738" s="193">
        <v>3420.4</v>
      </c>
      <c r="F738" s="44">
        <f t="shared" si="167"/>
        <v>131.65055867964543</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1960</v>
      </c>
      <c r="E744" s="191">
        <v>2664</v>
      </c>
      <c r="F744" s="70">
        <f t="shared" si="170"/>
        <v>135.91836734693879</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61.44</v>
      </c>
      <c r="E851" s="193">
        <v>46.08</v>
      </c>
      <c r="F851" s="44">
        <f t="shared" si="169"/>
        <v>75</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400.62</v>
      </c>
      <c r="E855" s="193">
        <v>358</v>
      </c>
      <c r="F855" s="44">
        <f t="shared" si="169"/>
        <v>89.361489690978985</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6" zoomScaleNormal="100" workbookViewId="0">
      <selection activeCell="D45" sqref="D4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170664.46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1146351.77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5479.55</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1136340.22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933608.17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199809.03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1407.55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404.08</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796.5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314.89</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3632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900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1140080.92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8267.4599999999991</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1127279.46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928833.08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195525.08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1405.83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404.08</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796.5</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314.89</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3634</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900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176935.31000000006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10292.14</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10292.14</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10292.14</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10292.14</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166643.17000000001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2030.88</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164612.29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10758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0</v>
      </c>
      <c r="M241" s="50">
        <f>IF(AND('PR-RAS'!E195&gt;0,'PR-RAS'!E741=0),1,0)</f>
        <v>1</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2025-07-08T09:17:42Z</cp:lastPrinted>
  <dcterms:created xsi:type="dcterms:W3CDTF">2022-04-01T05:14:30Z</dcterms:created>
  <dcterms:modified xsi:type="dcterms:W3CDTF">2025-07-08T09:17:49Z</dcterms:modified>
</cp:coreProperties>
</file>